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activeTab="0"/>
  </bookViews>
  <sheets>
    <sheet name="Calculator" sheetId="1" r:id="rId1"/>
  </sheets>
  <definedNames>
    <definedName name="PRINT">'Calculator'!$I$45</definedName>
  </definedNames>
  <calcPr fullCalcOnLoad="1"/>
</workbook>
</file>

<file path=xl/sharedStrings.xml><?xml version="1.0" encoding="utf-8"?>
<sst xmlns="http://schemas.openxmlformats.org/spreadsheetml/2006/main" count="56" uniqueCount="50">
  <si>
    <t>40285-15</t>
  </si>
  <si>
    <t>40285-20</t>
  </si>
  <si>
    <t>40285-25</t>
  </si>
  <si>
    <t>40285-30</t>
  </si>
  <si>
    <t>Conversion Factor:</t>
  </si>
  <si>
    <t>APPLICATOR SPEED (MPH):</t>
  </si>
  <si>
    <t>NOZZLE/OPENER SPACING (INCHES):</t>
  </si>
  <si>
    <t>STEP 3: BASED ON FLOW RATE AND PRESSURES, SELECT METERING ORIFICE:</t>
  </si>
  <si>
    <t>Orifice</t>
  </si>
  <si>
    <t>Part #</t>
  </si>
  <si>
    <t>App1 PSI</t>
  </si>
  <si>
    <t>App2 PSI</t>
  </si>
  <si>
    <t>Low Flow Applications (0.03-0.61 US Gallons/minute)</t>
  </si>
  <si>
    <t>usgpm</t>
  </si>
  <si>
    <t>REQUIRED FLOW RATE FOR APPLICATION 1</t>
  </si>
  <si>
    <t>APPLICATION RATE       (US Gal/Acre):</t>
  </si>
  <si>
    <t>Weight of product(lb):</t>
  </si>
  <si>
    <t>Specific Gravity (SG):</t>
  </si>
  <si>
    <r>
      <t xml:space="preserve">Search by </t>
    </r>
    <r>
      <rPr>
        <b/>
        <sz val="10"/>
        <rFont val="Arial"/>
        <family val="2"/>
      </rPr>
      <t>specific gravity (SG)</t>
    </r>
  </si>
  <si>
    <r>
      <t xml:space="preserve">Search by </t>
    </r>
    <r>
      <rPr>
        <b/>
        <sz val="10"/>
        <rFont val="Arial"/>
        <family val="2"/>
      </rPr>
      <t xml:space="preserve">weight </t>
    </r>
    <r>
      <rPr>
        <sz val="10"/>
        <rFont val="Arial"/>
        <family val="2"/>
      </rPr>
      <t>(lbs/US Gal)</t>
    </r>
  </si>
  <si>
    <t>STEP 1: FIND THE CONVERSION FACTOR BASED ON DENSITY OF LIQUID APPLIED.</t>
  </si>
  <si>
    <t>STEP 2: FILL OUT APPLICATION RATE, SPEED, NOZZLE SPACING.</t>
  </si>
  <si>
    <r>
      <rPr>
        <b/>
        <sz val="10"/>
        <color indexed="23"/>
        <rFont val="Arial"/>
        <family val="2"/>
      </rPr>
      <t>[OPTIONAL]</t>
    </r>
    <r>
      <rPr>
        <b/>
        <sz val="10"/>
        <rFont val="Arial"/>
        <family val="2"/>
      </rPr>
      <t xml:space="preserve"> APPLICATION RATE 2</t>
    </r>
  </si>
  <si>
    <r>
      <rPr>
        <b/>
        <sz val="10"/>
        <color indexed="22"/>
        <rFont val="Arial"/>
        <family val="2"/>
      </rPr>
      <t xml:space="preserve">[OPTIONAL] </t>
    </r>
    <r>
      <rPr>
        <b/>
        <sz val="10"/>
        <rFont val="Arial"/>
        <family val="2"/>
      </rPr>
      <t>FLOW RATE FOR APPLICATION 2</t>
    </r>
  </si>
  <si>
    <r>
      <rPr>
        <sz val="10"/>
        <rFont val="Arial"/>
        <family val="2"/>
      </rPr>
      <t>Conversion Factor Calculators, based on:</t>
    </r>
    <r>
      <rPr>
        <b/>
        <sz val="10"/>
        <rFont val="Arial"/>
        <family val="2"/>
      </rPr>
      <t xml:space="preserve"> known weight </t>
    </r>
    <r>
      <rPr>
        <sz val="10"/>
        <rFont val="Arial"/>
        <family val="2"/>
      </rPr>
      <t>or</t>
    </r>
    <r>
      <rPr>
        <b/>
        <sz val="10"/>
        <rFont val="Arial"/>
        <family val="2"/>
      </rPr>
      <t xml:space="preserve"> specific gravity</t>
    </r>
  </si>
  <si>
    <t xml:space="preserve"> Before applying fertilizer, verify that the application rate from the applicator nozzle or outlet is correct. Plumbing may cause variability of pressure (PSI) at the tip cap.</t>
  </si>
  <si>
    <t>High Flow Applications (0.30-3.2 US Gallons/minute)</t>
  </si>
  <si>
    <t>This calculator is provided only as a general educational tool. Application results depend on many factors, including the accuracy of mechanical systems, as well as ambient temperature of the liquid as well as viscosity. Wilger does not guarantee its accuracy, or applicability to your circumstances. The tool is only a representation of applications with specific conditions, which are not typically met in real life applications.</t>
  </si>
  <si>
    <t>Conversion Factor to be used:</t>
  </si>
  <si>
    <t>Please enter either a known weight or specific gravity into the boxes below. If both boxes are filled, calculation will default to known weight of product.</t>
  </si>
  <si>
    <t>Note: A  hose barb does not determine the flow rate for an application, a metering orifice is used at certain pressure to produce the correct flow. Before applying fertilizer, verify that the application rate from the applicator nozzle or outlet is correct.</t>
  </si>
  <si>
    <t xml:space="preserve">The calculated rate(s) are based on the intended rate, speed, spacing as well as conversion factor. The flow rate above will determine which orifices will operate between 20-60PSI. </t>
  </si>
  <si>
    <t>Orifice Options (Recommended Operating Pressure: 20-60PSI)</t>
  </si>
  <si>
    <t>Fertilizer Orifice Selector</t>
  </si>
  <si>
    <t xml:space="preserve">     28-0-0 Nitrogen(10.63lbs./USG)   10-34-0 Phosphate (11.67lbs./USG)   15-0-0-20 Sulphur (10.92Lbs./USG)</t>
  </si>
  <si>
    <t>S.G. - 1.275</t>
  </si>
  <si>
    <t>S.G.  - 1.40</t>
  </si>
  <si>
    <t>S.G. - 1.31</t>
  </si>
  <si>
    <t>WI4916Pink</t>
  </si>
  <si>
    <t>WI4916ORANGE</t>
  </si>
  <si>
    <t>WI4916GREEN</t>
  </si>
  <si>
    <t>WI4916YELLOW</t>
  </si>
  <si>
    <t>WI4916PURPLE</t>
  </si>
  <si>
    <t>WI4916BLUE</t>
  </si>
  <si>
    <t>WI4916RED</t>
  </si>
  <si>
    <t>WI4916BROWN</t>
  </si>
  <si>
    <t>WI4916GREY</t>
  </si>
  <si>
    <t>WI4916WHITE</t>
  </si>
  <si>
    <t>WI4916LTBLUE</t>
  </si>
  <si>
    <t>WI4916TEAL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</si>
</sst>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 &quot;PSI&quot;"/>
    <numFmt numFmtId="167" formatCode="#.0\ &quot;GPA&quot;"/>
    <numFmt numFmtId="168" formatCode="#\ &quot;MPH&quot;"/>
    <numFmt numFmtId="169" formatCode="&quot;SG of&quot;\ #.00"/>
    <numFmt numFmtId="170" formatCode="#.0\ &quot;lb/usg&quot;"/>
    <numFmt numFmtId="171" formatCode="#\ &quot;IN&quot;"/>
  </numFmts>
  <fonts count="48">
    <font>
      <sz val="10"/>
      <name val="Arial"/>
      <family val="0"/>
    </font>
    <font>
      <sz val="11"/>
      <color indexed="8"/>
      <name val="Helvetica 55 Roman"/>
      <family val="2"/>
    </font>
    <font>
      <b/>
      <sz val="10"/>
      <name val="Arial"/>
      <family val="2"/>
    </font>
    <font>
      <b/>
      <sz val="9"/>
      <name val="Arial"/>
      <family val="2"/>
    </font>
    <font>
      <sz val="9"/>
      <name val="Arial"/>
      <family val="2"/>
    </font>
    <font>
      <b/>
      <sz val="8"/>
      <name val="Arial"/>
      <family val="2"/>
    </font>
    <font>
      <b/>
      <sz val="11"/>
      <name val="Arial"/>
      <family val="2"/>
    </font>
    <font>
      <b/>
      <sz val="8"/>
      <color indexed="9"/>
      <name val="Arial"/>
      <family val="2"/>
    </font>
    <font>
      <sz val="16"/>
      <name val="Arial"/>
      <family val="2"/>
    </font>
    <font>
      <b/>
      <sz val="10"/>
      <color indexed="22"/>
      <name val="Arial"/>
      <family val="2"/>
    </font>
    <font>
      <b/>
      <sz val="10"/>
      <color indexed="23"/>
      <name val="Arial"/>
      <family val="2"/>
    </font>
    <font>
      <sz val="7"/>
      <name val="Arial"/>
      <family val="2"/>
    </font>
    <font>
      <b/>
      <sz val="6"/>
      <name val="Arial"/>
      <family val="2"/>
    </font>
    <font>
      <sz val="11"/>
      <color indexed="9"/>
      <name val="Helvetica 55 Roman"/>
      <family val="2"/>
    </font>
    <font>
      <sz val="11"/>
      <color indexed="20"/>
      <name val="Helvetica 55 Roman"/>
      <family val="2"/>
    </font>
    <font>
      <b/>
      <sz val="11"/>
      <color indexed="52"/>
      <name val="Helvetica 55 Roman"/>
      <family val="2"/>
    </font>
    <font>
      <b/>
      <sz val="11"/>
      <color indexed="9"/>
      <name val="Helvetica 55 Roman"/>
      <family val="2"/>
    </font>
    <font>
      <i/>
      <sz val="11"/>
      <color indexed="23"/>
      <name val="Helvetica 55 Roman"/>
      <family val="2"/>
    </font>
    <font>
      <sz val="11"/>
      <color indexed="17"/>
      <name val="Helvetica 55 Roman"/>
      <family val="2"/>
    </font>
    <font>
      <b/>
      <sz val="15"/>
      <color indexed="56"/>
      <name val="Helvetica 55 Roman"/>
      <family val="2"/>
    </font>
    <font>
      <b/>
      <sz val="13"/>
      <color indexed="56"/>
      <name val="Helvetica 55 Roman"/>
      <family val="2"/>
    </font>
    <font>
      <b/>
      <sz val="11"/>
      <color indexed="56"/>
      <name val="Helvetica 55 Roman"/>
      <family val="2"/>
    </font>
    <font>
      <sz val="11"/>
      <color indexed="62"/>
      <name val="Helvetica 55 Roman"/>
      <family val="2"/>
    </font>
    <font>
      <sz val="11"/>
      <color indexed="52"/>
      <name val="Helvetica 55 Roman"/>
      <family val="2"/>
    </font>
    <font>
      <sz val="11"/>
      <color indexed="60"/>
      <name val="Helvetica 55 Roman"/>
      <family val="2"/>
    </font>
    <font>
      <b/>
      <sz val="11"/>
      <color indexed="63"/>
      <name val="Helvetica 55 Roman"/>
      <family val="2"/>
    </font>
    <font>
      <b/>
      <sz val="18"/>
      <color indexed="56"/>
      <name val="Cambria"/>
      <family val="2"/>
    </font>
    <font>
      <b/>
      <sz val="11"/>
      <color indexed="8"/>
      <name val="Helvetica 55 Roman"/>
      <family val="2"/>
    </font>
    <font>
      <sz val="11"/>
      <color indexed="10"/>
      <name val="Helvetica 55 Roman"/>
      <family val="2"/>
    </font>
    <font>
      <b/>
      <sz val="10"/>
      <color indexed="9"/>
      <name val="Arial"/>
      <family val="2"/>
    </font>
    <font>
      <sz val="11"/>
      <color theme="1"/>
      <name val="Helvetica 55 Roman"/>
      <family val="2"/>
    </font>
    <font>
      <sz val="11"/>
      <color theme="0"/>
      <name val="Helvetica 55 Roman"/>
      <family val="2"/>
    </font>
    <font>
      <sz val="11"/>
      <color rgb="FF9C0006"/>
      <name val="Helvetica 55 Roman"/>
      <family val="2"/>
    </font>
    <font>
      <b/>
      <sz val="11"/>
      <color rgb="FFFA7D00"/>
      <name val="Helvetica 55 Roman"/>
      <family val="2"/>
    </font>
    <font>
      <b/>
      <sz val="11"/>
      <color theme="0"/>
      <name val="Helvetica 55 Roman"/>
      <family val="2"/>
    </font>
    <font>
      <i/>
      <sz val="11"/>
      <color rgb="FF7F7F7F"/>
      <name val="Helvetica 55 Roman"/>
      <family val="2"/>
    </font>
    <font>
      <sz val="11"/>
      <color rgb="FF006100"/>
      <name val="Helvetica 55 Roman"/>
      <family val="2"/>
    </font>
    <font>
      <b/>
      <sz val="15"/>
      <color theme="3"/>
      <name val="Helvetica 55 Roman"/>
      <family val="2"/>
    </font>
    <font>
      <b/>
      <sz val="13"/>
      <color theme="3"/>
      <name val="Helvetica 55 Roman"/>
      <family val="2"/>
    </font>
    <font>
      <b/>
      <sz val="11"/>
      <color theme="3"/>
      <name val="Helvetica 55 Roman"/>
      <family val="2"/>
    </font>
    <font>
      <sz val="11"/>
      <color rgb="FF3F3F76"/>
      <name val="Helvetica 55 Roman"/>
      <family val="2"/>
    </font>
    <font>
      <sz val="11"/>
      <color rgb="FFFA7D00"/>
      <name val="Helvetica 55 Roman"/>
      <family val="2"/>
    </font>
    <font>
      <sz val="11"/>
      <color rgb="FF9C6500"/>
      <name val="Helvetica 55 Roman"/>
      <family val="2"/>
    </font>
    <font>
      <b/>
      <sz val="11"/>
      <color rgb="FF3F3F3F"/>
      <name val="Helvetica 55 Roman"/>
      <family val="2"/>
    </font>
    <font>
      <b/>
      <sz val="18"/>
      <color theme="3"/>
      <name val="Cambria"/>
      <family val="2"/>
    </font>
    <font>
      <b/>
      <sz val="11"/>
      <color theme="1"/>
      <name val="Helvetica 55 Roman"/>
      <family val="2"/>
    </font>
    <font>
      <sz val="11"/>
      <color rgb="FFFF0000"/>
      <name val="Helvetica 55 Roman"/>
      <family val="2"/>
    </font>
    <font>
      <b/>
      <sz val="10"/>
      <color theme="0"/>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7000396251678"/>
        <bgColor indexed="64"/>
      </patternFill>
    </fill>
    <fill>
      <patternFill patternType="solid">
        <fgColor indexed="46"/>
        <bgColor indexed="64"/>
      </patternFill>
    </fill>
    <fill>
      <patternFill patternType="solid">
        <fgColor indexed="47"/>
        <bgColor indexed="64"/>
      </patternFill>
    </fill>
    <fill>
      <patternFill patternType="solid">
        <fgColor indexed="21"/>
        <bgColor indexed="64"/>
      </patternFill>
    </fill>
    <fill>
      <patternFill patternType="solid">
        <fgColor indexed="60"/>
        <bgColor indexed="64"/>
      </patternFill>
    </fill>
    <fill>
      <patternFill patternType="solid">
        <fgColor indexed="51"/>
        <bgColor indexed="64"/>
      </patternFill>
    </fill>
    <fill>
      <patternFill patternType="solid">
        <fgColor indexed="57"/>
        <bgColor indexed="64"/>
      </patternFill>
    </fill>
    <fill>
      <patternFill patternType="solid">
        <fgColor indexed="52"/>
        <bgColor indexed="64"/>
      </patternFill>
    </fill>
    <fill>
      <patternFill patternType="solid">
        <fgColor rgb="FF92D050"/>
        <bgColor indexed="64"/>
      </patternFill>
    </fill>
    <fill>
      <patternFill patternType="solid">
        <fgColor theme="6" tint="-0.24997000396251678"/>
        <bgColor indexed="64"/>
      </patternFill>
    </fill>
    <fill>
      <patternFill patternType="solid">
        <fgColor indexed="45"/>
        <bgColor indexed="64"/>
      </patternFill>
    </fill>
    <fill>
      <patternFill patternType="solid">
        <fgColor indexed="10"/>
        <bgColor indexed="64"/>
      </patternFill>
    </fill>
    <fill>
      <patternFill patternType="solid">
        <fgColor indexed="48"/>
        <bgColor indexed="64"/>
      </patternFill>
    </fill>
    <fill>
      <patternFill patternType="solid">
        <fgColor indexed="22"/>
        <bgColor indexed="64"/>
      </patternFill>
    </fill>
    <fill>
      <patternFill patternType="solid">
        <fgColor indexed="44"/>
        <bgColor indexed="64"/>
      </patternFill>
    </fill>
    <fill>
      <patternFill patternType="solid">
        <fgColor indexed="63"/>
        <bgColor indexed="64"/>
      </patternFill>
    </fill>
    <fill>
      <patternFill patternType="solid">
        <fgColor indexed="5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style="medium"/>
      <bottom style="thin"/>
    </border>
    <border>
      <left style="medium"/>
      <right style="thin"/>
      <top style="medium"/>
      <bottom style="thin"/>
    </border>
    <border>
      <left style="thin"/>
      <right/>
      <top style="medium"/>
      <bottom style="thin"/>
    </border>
    <border>
      <left style="medium"/>
      <right style="thin"/>
      <top/>
      <bottom style="thin"/>
    </border>
    <border>
      <left style="thin"/>
      <right style="thin"/>
      <top/>
      <bottom style="thin"/>
    </border>
    <border>
      <left style="thin"/>
      <right/>
      <top/>
      <bottom style="thin"/>
    </border>
    <border>
      <left style="hair"/>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top/>
      <bottom style="medium"/>
    </border>
    <border>
      <left/>
      <right style="medium"/>
      <top style="medium"/>
      <bottom/>
    </border>
    <border>
      <left/>
      <right style="medium"/>
      <top/>
      <bottom/>
    </border>
    <border>
      <left style="thin"/>
      <right style="medium"/>
      <top style="thin"/>
      <bottom style="thin"/>
    </border>
    <border>
      <left style="thin"/>
      <right/>
      <top style="thin"/>
      <bottom style="medium"/>
    </border>
    <border>
      <left/>
      <right style="thin"/>
      <top style="thin"/>
      <bottom style="medium"/>
    </border>
    <border>
      <left style="thin"/>
      <right/>
      <top style="thin"/>
      <bottom style="thin"/>
    </border>
    <border>
      <left/>
      <right style="thin"/>
      <top style="thin"/>
      <bottom style="thin"/>
    </border>
    <border>
      <left style="hair"/>
      <right/>
      <top style="medium"/>
      <bottom/>
    </border>
    <border>
      <left style="hair"/>
      <right/>
      <top/>
      <bottom style="medium"/>
    </border>
    <border>
      <left/>
      <right style="medium"/>
      <top/>
      <bottom style="medium"/>
    </border>
    <border>
      <left style="thin"/>
      <right style="medium"/>
      <top style="thin"/>
      <bottom style="medium"/>
    </border>
    <border>
      <left style="hair"/>
      <right style="thin"/>
      <top style="thin"/>
      <bottom style="medium"/>
    </border>
    <border>
      <left/>
      <right style="hair"/>
      <top style="medium"/>
      <bottom/>
    </border>
    <border>
      <left/>
      <right style="hair"/>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medium"/>
      <top style="thin"/>
      <bottom style="thin"/>
    </border>
    <border>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55">
    <xf numFmtId="0" fontId="0" fillId="0" borderId="0" xfId="0" applyAlignment="1">
      <alignment/>
    </xf>
    <xf numFmtId="0" fontId="0" fillId="33" borderId="0" xfId="0" applyFill="1" applyBorder="1" applyAlignment="1">
      <alignment/>
    </xf>
    <xf numFmtId="0" fontId="0" fillId="33" borderId="0" xfId="0" applyFill="1" applyAlignment="1">
      <alignment/>
    </xf>
    <xf numFmtId="0" fontId="8" fillId="33" borderId="0" xfId="0" applyFont="1" applyFill="1" applyAlignment="1">
      <alignment vertical="center" wrapText="1"/>
    </xf>
    <xf numFmtId="0" fontId="0" fillId="33" borderId="10" xfId="0" applyFill="1" applyBorder="1" applyAlignment="1">
      <alignment/>
    </xf>
    <xf numFmtId="0" fontId="0" fillId="0" borderId="0" xfId="0" applyBorder="1" applyAlignment="1">
      <alignment/>
    </xf>
    <xf numFmtId="0" fontId="2" fillId="33" borderId="0" xfId="0" applyFont="1" applyFill="1" applyBorder="1" applyAlignment="1">
      <alignment horizontal="center" wrapText="1"/>
    </xf>
    <xf numFmtId="0" fontId="0" fillId="33" borderId="11" xfId="0" applyFill="1" applyBorder="1" applyAlignment="1">
      <alignment/>
    </xf>
    <xf numFmtId="0" fontId="0" fillId="33" borderId="12" xfId="0" applyFill="1" applyBorder="1" applyAlignment="1">
      <alignment/>
    </xf>
    <xf numFmtId="0" fontId="47" fillId="33" borderId="13" xfId="0" applyFont="1" applyFill="1" applyBorder="1" applyAlignment="1">
      <alignment vertical="center" wrapText="1"/>
    </xf>
    <xf numFmtId="0" fontId="0" fillId="33" borderId="10"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0" borderId="0" xfId="0" applyFill="1" applyAlignment="1">
      <alignment/>
    </xf>
    <xf numFmtId="0" fontId="0" fillId="0" borderId="13" xfId="0" applyFill="1" applyBorder="1" applyAlignment="1">
      <alignment/>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13" borderId="14" xfId="0" applyFill="1" applyBorder="1" applyAlignment="1">
      <alignment horizontal="center"/>
    </xf>
    <xf numFmtId="0" fontId="0" fillId="13" borderId="15" xfId="0" applyFill="1" applyBorder="1" applyAlignment="1">
      <alignment horizontal="center"/>
    </xf>
    <xf numFmtId="2" fontId="2" fillId="34" borderId="14" xfId="0" applyNumberFormat="1" applyFont="1" applyFill="1" applyBorder="1" applyAlignment="1">
      <alignment horizontal="center" wrapText="1"/>
    </xf>
    <xf numFmtId="2" fontId="2" fillId="34" borderId="15" xfId="0" applyNumberFormat="1" applyFont="1" applyFill="1" applyBorder="1" applyAlignment="1">
      <alignment horizontal="center" wrapText="1"/>
    </xf>
    <xf numFmtId="2" fontId="2" fillId="34" borderId="16" xfId="0" applyNumberFormat="1" applyFont="1" applyFill="1" applyBorder="1" applyAlignment="1">
      <alignment horizontal="center" wrapText="1"/>
    </xf>
    <xf numFmtId="0" fontId="0" fillId="33" borderId="0" xfId="0" applyFont="1" applyFill="1" applyAlignment="1">
      <alignment horizontal="center" vertical="center" wrapText="1"/>
    </xf>
    <xf numFmtId="0" fontId="0" fillId="33" borderId="13" xfId="0" applyFont="1" applyFill="1" applyBorder="1" applyAlignment="1">
      <alignment horizontal="center" vertical="center" wrapText="1"/>
    </xf>
    <xf numFmtId="0" fontId="8" fillId="33" borderId="0" xfId="0" applyFont="1" applyFill="1" applyAlignment="1">
      <alignment horizontal="center" vertical="center" wrapText="1"/>
    </xf>
    <xf numFmtId="2" fontId="5" fillId="35" borderId="17" xfId="0" applyNumberFormat="1" applyFont="1" applyFill="1" applyBorder="1" applyAlignment="1" quotePrefix="1">
      <alignment horizontal="center"/>
    </xf>
    <xf numFmtId="0" fontId="0" fillId="10" borderId="18" xfId="0" applyFont="1" applyFill="1" applyBorder="1" applyAlignment="1">
      <alignment horizontal="center" vertical="center"/>
    </xf>
    <xf numFmtId="0" fontId="0" fillId="10" borderId="17" xfId="0" applyFont="1" applyFill="1" applyBorder="1" applyAlignment="1">
      <alignment horizontal="center" vertical="center"/>
    </xf>
    <xf numFmtId="0" fontId="3" fillId="10" borderId="18" xfId="0" applyFont="1" applyFill="1" applyBorder="1" applyAlignment="1">
      <alignment horizontal="center" vertical="center"/>
    </xf>
    <xf numFmtId="0" fontId="3" fillId="10" borderId="17" xfId="0" applyFont="1" applyFill="1" applyBorder="1" applyAlignment="1">
      <alignment horizontal="center" vertical="center"/>
    </xf>
    <xf numFmtId="0" fontId="3" fillId="10" borderId="19"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21" xfId="0" applyFont="1" applyFill="1" applyBorder="1" applyAlignment="1">
      <alignment horizontal="center" vertical="center"/>
    </xf>
    <xf numFmtId="0" fontId="0" fillId="10" borderId="22" xfId="0" applyFont="1" applyFill="1" applyBorder="1" applyAlignment="1">
      <alignment horizontal="center" vertical="center"/>
    </xf>
    <xf numFmtId="170" fontId="4" fillId="10" borderId="23" xfId="0" applyNumberFormat="1" applyFont="1" applyFill="1" applyBorder="1" applyAlignment="1" applyProtection="1">
      <alignment horizontal="center"/>
      <protection locked="0"/>
    </xf>
    <xf numFmtId="170" fontId="4" fillId="10" borderId="24" xfId="0" applyNumberFormat="1" applyFont="1" applyFill="1" applyBorder="1" applyAlignment="1" applyProtection="1">
      <alignment horizontal="center"/>
      <protection locked="0"/>
    </xf>
    <xf numFmtId="0" fontId="2" fillId="33"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12" fillId="33" borderId="26" xfId="0" applyFont="1" applyFill="1" applyBorder="1" applyAlignment="1">
      <alignment horizontal="center"/>
    </xf>
    <xf numFmtId="0" fontId="2" fillId="33" borderId="18"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25" xfId="0" applyFont="1" applyFill="1" applyBorder="1" applyAlignment="1">
      <alignment horizontal="center"/>
    </xf>
    <xf numFmtId="0" fontId="2" fillId="33" borderId="26" xfId="0" applyFont="1" applyFill="1" applyBorder="1" applyAlignment="1">
      <alignment horizontal="center"/>
    </xf>
    <xf numFmtId="0" fontId="2" fillId="33" borderId="27" xfId="0" applyFont="1" applyFill="1" applyBorder="1" applyAlignment="1">
      <alignment horizontal="center"/>
    </xf>
    <xf numFmtId="0" fontId="2" fillId="33" borderId="28" xfId="0" applyFont="1" applyFill="1" applyBorder="1" applyAlignment="1">
      <alignment horizontal="center"/>
    </xf>
    <xf numFmtId="166" fontId="47" fillId="33" borderId="26" xfId="0" applyNumberFormat="1" applyFont="1" applyFill="1" applyBorder="1" applyAlignment="1">
      <alignment horizontal="center"/>
    </xf>
    <xf numFmtId="164" fontId="5" fillId="36" borderId="17" xfId="0" applyNumberFormat="1" applyFont="1" applyFill="1" applyBorder="1" applyAlignment="1" quotePrefix="1">
      <alignment horizontal="center"/>
    </xf>
    <xf numFmtId="0" fontId="5" fillId="37" borderId="17" xfId="0" applyFont="1" applyFill="1" applyBorder="1" applyAlignment="1">
      <alignment horizontal="center"/>
    </xf>
    <xf numFmtId="2" fontId="6" fillId="33" borderId="11" xfId="0" applyNumberFormat="1" applyFont="1" applyFill="1" applyBorder="1" applyAlignment="1">
      <alignment horizontal="right" vertical="center" wrapText="1"/>
    </xf>
    <xf numFmtId="2" fontId="6" fillId="33" borderId="12" xfId="0" applyNumberFormat="1" applyFont="1" applyFill="1" applyBorder="1" applyAlignment="1">
      <alignment horizontal="right" vertical="center" wrapText="1"/>
    </xf>
    <xf numFmtId="2" fontId="6" fillId="33" borderId="29" xfId="0" applyNumberFormat="1" applyFont="1" applyFill="1" applyBorder="1" applyAlignment="1">
      <alignment horizontal="right" vertical="center" wrapText="1"/>
    </xf>
    <xf numFmtId="2" fontId="6" fillId="33" borderId="13" xfId="0" applyNumberFormat="1" applyFont="1" applyFill="1" applyBorder="1" applyAlignment="1">
      <alignment horizontal="right" vertical="center" wrapText="1"/>
    </xf>
    <xf numFmtId="0" fontId="6" fillId="33" borderId="12"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1" xfId="0" applyFont="1" applyFill="1" applyBorder="1" applyAlignment="1">
      <alignment horizontal="center" vertical="center" wrapText="1"/>
    </xf>
    <xf numFmtId="2" fontId="5" fillId="38" borderId="17" xfId="0" applyNumberFormat="1" applyFont="1" applyFill="1" applyBorder="1" applyAlignment="1" quotePrefix="1">
      <alignment horizontal="center"/>
    </xf>
    <xf numFmtId="2" fontId="5" fillId="38" borderId="24" xfId="0" applyNumberFormat="1" applyFont="1" applyFill="1" applyBorder="1" applyAlignment="1" quotePrefix="1">
      <alignment horizontal="center"/>
    </xf>
    <xf numFmtId="2" fontId="5" fillId="39" borderId="17" xfId="0" applyNumberFormat="1" applyFont="1" applyFill="1" applyBorder="1" applyAlignment="1" quotePrefix="1">
      <alignment horizontal="center"/>
    </xf>
    <xf numFmtId="2" fontId="5" fillId="40" borderId="17" xfId="0" applyNumberFormat="1" applyFont="1" applyFill="1" applyBorder="1" applyAlignment="1" applyProtection="1" quotePrefix="1">
      <alignment horizontal="center"/>
      <protection/>
    </xf>
    <xf numFmtId="0" fontId="12" fillId="33" borderId="32" xfId="0" applyFont="1" applyFill="1" applyBorder="1" applyAlignment="1">
      <alignment horizontal="center"/>
    </xf>
    <xf numFmtId="2" fontId="5" fillId="41" borderId="17" xfId="0" applyNumberFormat="1" applyFont="1" applyFill="1" applyBorder="1" applyAlignment="1" applyProtection="1" quotePrefix="1">
      <alignment horizontal="center"/>
      <protection/>
    </xf>
    <xf numFmtId="166" fontId="47" fillId="33" borderId="33" xfId="0" applyNumberFormat="1" applyFont="1" applyFill="1" applyBorder="1" applyAlignment="1">
      <alignment horizontal="center"/>
    </xf>
    <xf numFmtId="166" fontId="47" fillId="33" borderId="34" xfId="0" applyNumberFormat="1" applyFont="1" applyFill="1" applyBorder="1" applyAlignment="1">
      <alignment horizontal="center"/>
    </xf>
    <xf numFmtId="166" fontId="47" fillId="33" borderId="35" xfId="0" applyNumberFormat="1" applyFont="1" applyFill="1" applyBorder="1" applyAlignment="1">
      <alignment horizontal="center"/>
    </xf>
    <xf numFmtId="166" fontId="47" fillId="33" borderId="36" xfId="0" applyNumberFormat="1" applyFont="1" applyFill="1" applyBorder="1" applyAlignment="1">
      <alignment horizontal="center"/>
    </xf>
    <xf numFmtId="167" fontId="3" fillId="42" borderId="37" xfId="0" applyNumberFormat="1" applyFont="1" applyFill="1" applyBorder="1" applyAlignment="1" applyProtection="1">
      <alignment horizontal="right" vertical="center"/>
      <protection locked="0"/>
    </xf>
    <xf numFmtId="167" fontId="3" fillId="42" borderId="30" xfId="0" applyNumberFormat="1" applyFont="1" applyFill="1" applyBorder="1" applyAlignment="1" applyProtection="1">
      <alignment horizontal="right" vertical="center"/>
      <protection locked="0"/>
    </xf>
    <xf numFmtId="167" fontId="3" fillId="42" borderId="38" xfId="0" applyNumberFormat="1" applyFont="1" applyFill="1" applyBorder="1" applyAlignment="1" applyProtection="1">
      <alignment horizontal="right" vertical="center"/>
      <protection locked="0"/>
    </xf>
    <xf numFmtId="167" fontId="3" fillId="42" borderId="39" xfId="0" applyNumberFormat="1" applyFont="1" applyFill="1" applyBorder="1" applyAlignment="1" applyProtection="1">
      <alignment horizontal="right" vertical="center"/>
      <protection locked="0"/>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3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47" fillId="43" borderId="14" xfId="0" applyFont="1" applyFill="1" applyBorder="1" applyAlignment="1">
      <alignment horizontal="center" vertical="center" wrapText="1"/>
    </xf>
    <xf numFmtId="0" fontId="47" fillId="43" borderId="15" xfId="0" applyFont="1" applyFill="1" applyBorder="1" applyAlignment="1">
      <alignment horizontal="center" vertical="center" wrapText="1"/>
    </xf>
    <xf numFmtId="0" fontId="47" fillId="43" borderId="16" xfId="0" applyFont="1" applyFill="1" applyBorder="1" applyAlignment="1">
      <alignment horizontal="center" vertical="center" wrapText="1"/>
    </xf>
    <xf numFmtId="165" fontId="5" fillId="44" borderId="17" xfId="0" applyNumberFormat="1" applyFont="1" applyFill="1" applyBorder="1" applyAlignment="1" applyProtection="1" quotePrefix="1">
      <alignment horizontal="center"/>
      <protection/>
    </xf>
    <xf numFmtId="166" fontId="47" fillId="33" borderId="32" xfId="0" applyNumberFormat="1" applyFont="1" applyFill="1" applyBorder="1" applyAlignment="1">
      <alignment horizontal="center"/>
    </xf>
    <xf numFmtId="0" fontId="2" fillId="10" borderId="14" xfId="0" applyFont="1" applyFill="1" applyBorder="1" applyAlignment="1">
      <alignment horizontal="center" vertical="center"/>
    </xf>
    <xf numFmtId="0" fontId="2" fillId="10" borderId="15" xfId="0" applyFont="1" applyFill="1" applyBorder="1" applyAlignment="1">
      <alignment horizontal="center" vertical="center"/>
    </xf>
    <xf numFmtId="0" fontId="2" fillId="10" borderId="16" xfId="0" applyFont="1" applyFill="1" applyBorder="1" applyAlignment="1">
      <alignment horizontal="center" vertical="center"/>
    </xf>
    <xf numFmtId="0" fontId="2" fillId="19" borderId="18" xfId="0" applyFont="1" applyFill="1" applyBorder="1" applyAlignment="1">
      <alignment horizontal="center" vertical="center" wrapText="1"/>
    </xf>
    <xf numFmtId="0" fontId="2" fillId="19" borderId="17" xfId="0" applyFont="1" applyFill="1" applyBorder="1" applyAlignment="1">
      <alignment horizontal="center" vertical="center" wrapText="1"/>
    </xf>
    <xf numFmtId="0" fontId="2" fillId="19" borderId="19" xfId="0" applyFont="1" applyFill="1" applyBorder="1" applyAlignment="1">
      <alignment horizontal="center" vertical="center" wrapText="1"/>
    </xf>
    <xf numFmtId="0" fontId="2" fillId="19" borderId="27" xfId="0" applyFont="1" applyFill="1" applyBorder="1" applyAlignment="1">
      <alignment horizontal="center" vertical="center" wrapText="1"/>
    </xf>
    <xf numFmtId="0" fontId="2" fillId="19" borderId="28" xfId="0" applyFont="1" applyFill="1" applyBorder="1" applyAlignment="1">
      <alignment horizontal="center" vertical="center" wrapText="1"/>
    </xf>
    <xf numFmtId="0" fontId="2" fillId="19" borderId="33" xfId="0" applyFont="1" applyFill="1" applyBorder="1" applyAlignment="1">
      <alignment horizontal="center" vertical="center" wrapText="1"/>
    </xf>
    <xf numFmtId="0" fontId="2" fillId="19" borderId="20" xfId="0" applyFont="1" applyFill="1" applyBorder="1" applyAlignment="1">
      <alignment horizontal="center" vertical="center" wrapText="1"/>
    </xf>
    <xf numFmtId="0" fontId="2" fillId="19" borderId="21" xfId="0" applyFont="1" applyFill="1" applyBorder="1" applyAlignment="1">
      <alignment horizontal="center" vertical="center" wrapText="1"/>
    </xf>
    <xf numFmtId="0" fontId="2" fillId="19" borderId="2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39" xfId="0" applyFont="1" applyFill="1" applyBorder="1" applyAlignment="1">
      <alignment horizontal="center" vertical="center" wrapText="1"/>
    </xf>
    <xf numFmtId="2" fontId="0" fillId="10" borderId="28" xfId="0" applyNumberFormat="1" applyFill="1" applyBorder="1" applyAlignment="1">
      <alignment horizontal="center"/>
    </xf>
    <xf numFmtId="2" fontId="0" fillId="10" borderId="40" xfId="0" applyNumberFormat="1" applyFill="1" applyBorder="1" applyAlignment="1">
      <alignment horizontal="center"/>
    </xf>
    <xf numFmtId="169" fontId="4" fillId="10" borderId="41" xfId="0" applyNumberFormat="1" applyFont="1" applyFill="1" applyBorder="1" applyAlignment="1" applyProtection="1">
      <alignment horizontal="center"/>
      <protection locked="0"/>
    </xf>
    <xf numFmtId="169" fontId="4" fillId="10" borderId="40" xfId="0" applyNumberFormat="1" applyFont="1" applyFill="1" applyBorder="1" applyAlignment="1" applyProtection="1">
      <alignment horizontal="center"/>
      <protection locked="0"/>
    </xf>
    <xf numFmtId="0" fontId="3" fillId="10" borderId="27" xfId="0" applyFont="1" applyFill="1" applyBorder="1" applyAlignment="1">
      <alignment horizontal="center" vertical="center"/>
    </xf>
    <xf numFmtId="0" fontId="3" fillId="10" borderId="28" xfId="0" applyFont="1" applyFill="1" applyBorder="1" applyAlignment="1">
      <alignment horizontal="center" vertical="center"/>
    </xf>
    <xf numFmtId="0" fontId="3" fillId="10" borderId="33" xfId="0" applyFont="1" applyFill="1" applyBorder="1" applyAlignment="1">
      <alignment horizontal="center" vertical="center"/>
    </xf>
    <xf numFmtId="0" fontId="0" fillId="10" borderId="27" xfId="0" applyFont="1" applyFill="1" applyBorder="1" applyAlignment="1">
      <alignment horizontal="center" vertical="center"/>
    </xf>
    <xf numFmtId="0" fontId="0" fillId="10" borderId="28" xfId="0" applyFont="1" applyFill="1" applyBorder="1" applyAlignment="1">
      <alignment horizontal="center" vertical="center"/>
    </xf>
    <xf numFmtId="0" fontId="0" fillId="10" borderId="33" xfId="0" applyFont="1" applyFill="1" applyBorder="1" applyAlignment="1">
      <alignment horizontal="center" vertical="center"/>
    </xf>
    <xf numFmtId="171" fontId="3" fillId="42" borderId="37" xfId="0" applyNumberFormat="1" applyFont="1" applyFill="1" applyBorder="1" applyAlignment="1" applyProtection="1">
      <alignment horizontal="right" vertical="center"/>
      <protection locked="0"/>
    </xf>
    <xf numFmtId="171" fontId="3" fillId="42" borderId="30" xfId="0" applyNumberFormat="1" applyFont="1" applyFill="1" applyBorder="1" applyAlignment="1" applyProtection="1">
      <alignment horizontal="right" vertical="center"/>
      <protection locked="0"/>
    </xf>
    <xf numFmtId="171" fontId="3" fillId="42" borderId="38" xfId="0" applyNumberFormat="1" applyFont="1" applyFill="1" applyBorder="1" applyAlignment="1" applyProtection="1">
      <alignment horizontal="right" vertical="center"/>
      <protection locked="0"/>
    </xf>
    <xf numFmtId="171" fontId="3" fillId="42" borderId="39" xfId="0" applyNumberFormat="1" applyFont="1" applyFill="1" applyBorder="1" applyAlignment="1" applyProtection="1">
      <alignment horizontal="right" vertical="center"/>
      <protection locked="0"/>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168" fontId="3" fillId="42" borderId="37" xfId="0" applyNumberFormat="1" applyFont="1" applyFill="1" applyBorder="1" applyAlignment="1" applyProtection="1">
      <alignment horizontal="right" vertical="center"/>
      <protection locked="0"/>
    </xf>
    <xf numFmtId="168" fontId="3" fillId="42" borderId="30" xfId="0" applyNumberFormat="1" applyFont="1" applyFill="1" applyBorder="1" applyAlignment="1" applyProtection="1">
      <alignment horizontal="right" vertical="center"/>
      <protection locked="0"/>
    </xf>
    <xf numFmtId="168" fontId="3" fillId="42" borderId="38" xfId="0" applyNumberFormat="1" applyFont="1" applyFill="1" applyBorder="1" applyAlignment="1" applyProtection="1">
      <alignment horizontal="right" vertical="center"/>
      <protection locked="0"/>
    </xf>
    <xf numFmtId="168" fontId="3" fillId="42" borderId="39" xfId="0" applyNumberFormat="1" applyFont="1" applyFill="1" applyBorder="1" applyAlignment="1" applyProtection="1">
      <alignment horizontal="right" vertical="center"/>
      <protection locked="0"/>
    </xf>
    <xf numFmtId="2" fontId="0" fillId="10" borderId="17" xfId="0" applyNumberFormat="1" applyFill="1" applyBorder="1" applyAlignment="1">
      <alignment horizontal="center"/>
    </xf>
    <xf numFmtId="2" fontId="0" fillId="10" borderId="24" xfId="0" applyNumberFormat="1" applyFill="1" applyBorder="1" applyAlignment="1">
      <alignment horizontal="center"/>
    </xf>
    <xf numFmtId="0" fontId="2" fillId="19" borderId="11"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2" fillId="19" borderId="42" xfId="0" applyFont="1" applyFill="1" applyBorder="1" applyAlignment="1">
      <alignment horizontal="center" vertical="center" wrapText="1"/>
    </xf>
    <xf numFmtId="0" fontId="2" fillId="19" borderId="29" xfId="0" applyFont="1" applyFill="1" applyBorder="1" applyAlignment="1">
      <alignment horizontal="center" vertical="center" wrapText="1"/>
    </xf>
    <xf numFmtId="0" fontId="2" fillId="19" borderId="13" xfId="0" applyFont="1" applyFill="1" applyBorder="1" applyAlignment="1">
      <alignment horizontal="center" vertical="center" wrapText="1"/>
    </xf>
    <xf numFmtId="0" fontId="2" fillId="19" borderId="43" xfId="0" applyFont="1" applyFill="1" applyBorder="1" applyAlignment="1">
      <alignment horizontal="center" vertical="center" wrapText="1"/>
    </xf>
    <xf numFmtId="0" fontId="2" fillId="13" borderId="11" xfId="0" applyFont="1" applyFill="1" applyBorder="1" applyAlignment="1">
      <alignment horizontal="center" vertical="center" wrapText="1"/>
    </xf>
    <xf numFmtId="0" fontId="2" fillId="13" borderId="12" xfId="0" applyFont="1" applyFill="1" applyBorder="1" applyAlignment="1">
      <alignment horizontal="center" vertical="center" wrapText="1"/>
    </xf>
    <xf numFmtId="0" fontId="2" fillId="13" borderId="42" xfId="0" applyFont="1" applyFill="1" applyBorder="1" applyAlignment="1">
      <alignment horizontal="center" vertical="center" wrapText="1"/>
    </xf>
    <xf numFmtId="0" fontId="2" fillId="13" borderId="29"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43" xfId="0" applyFont="1" applyFill="1" applyBorder="1" applyAlignment="1">
      <alignment horizontal="center" vertical="center" wrapText="1"/>
    </xf>
    <xf numFmtId="0" fontId="2" fillId="33" borderId="14" xfId="0" applyFont="1" applyFill="1" applyBorder="1" applyAlignment="1">
      <alignment horizontal="center"/>
    </xf>
    <xf numFmtId="0" fontId="2" fillId="33" borderId="15" xfId="0" applyFont="1" applyFill="1" applyBorder="1" applyAlignment="1">
      <alignment horizontal="center"/>
    </xf>
    <xf numFmtId="0" fontId="2" fillId="33" borderId="16" xfId="0" applyFont="1" applyFill="1" applyBorder="1" applyAlignment="1">
      <alignment horizontal="center"/>
    </xf>
    <xf numFmtId="0" fontId="2" fillId="10" borderId="44" xfId="0" applyFont="1" applyFill="1" applyBorder="1" applyAlignment="1">
      <alignment horizontal="center"/>
    </xf>
    <xf numFmtId="0" fontId="2" fillId="10" borderId="45" xfId="0" applyFont="1" applyFill="1" applyBorder="1" applyAlignment="1">
      <alignment horizontal="center"/>
    </xf>
    <xf numFmtId="0" fontId="2" fillId="10" borderId="46" xfId="0" applyFont="1" applyFill="1" applyBorder="1" applyAlignment="1">
      <alignment horizontal="center"/>
    </xf>
    <xf numFmtId="2" fontId="5" fillId="0" borderId="17" xfId="0" applyNumberFormat="1" applyFont="1" applyBorder="1" applyAlignment="1" quotePrefix="1">
      <alignment horizontal="center"/>
    </xf>
    <xf numFmtId="2" fontId="5" fillId="45" borderId="17" xfId="0" applyNumberFormat="1" applyFont="1" applyFill="1" applyBorder="1" applyAlignment="1" quotePrefix="1">
      <alignment horizontal="center"/>
    </xf>
    <xf numFmtId="2" fontId="5" fillId="46" borderId="17" xfId="0" applyNumberFormat="1" applyFont="1" applyFill="1" applyBorder="1" applyAlignment="1" quotePrefix="1">
      <alignment horizontal="center"/>
    </xf>
    <xf numFmtId="0" fontId="2" fillId="34" borderId="29"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39" xfId="0" applyFont="1" applyFill="1" applyBorder="1" applyAlignment="1">
      <alignment horizontal="center" vertical="center" wrapText="1"/>
    </xf>
    <xf numFmtId="2" fontId="5" fillId="47" borderId="17" xfId="0" applyNumberFormat="1" applyFont="1" applyFill="1" applyBorder="1" applyAlignment="1" quotePrefix="1">
      <alignment horizontal="center"/>
    </xf>
    <xf numFmtId="2" fontId="5" fillId="48" borderId="17" xfId="0" applyNumberFormat="1" applyFont="1" applyFill="1" applyBorder="1" applyAlignment="1" quotePrefix="1">
      <alignment horizontal="center"/>
    </xf>
    <xf numFmtId="164" fontId="7" fillId="49" borderId="17" xfId="0" applyNumberFormat="1" applyFont="1" applyFill="1" applyBorder="1" applyAlignment="1" quotePrefix="1">
      <alignment horizontal="center"/>
    </xf>
    <xf numFmtId="164" fontId="5" fillId="50" borderId="17" xfId="0" applyNumberFormat="1" applyFont="1" applyFill="1" applyBorder="1" applyAlignment="1" quotePrefix="1">
      <alignment horizontal="center"/>
    </xf>
    <xf numFmtId="0" fontId="11" fillId="33" borderId="0" xfId="0" applyFont="1" applyFill="1" applyBorder="1" applyAlignment="1">
      <alignment horizontal="center" vertical="center" wrapText="1"/>
    </xf>
    <xf numFmtId="0" fontId="2" fillId="33" borderId="0" xfId="0" applyFont="1" applyFill="1" applyBorder="1" applyAlignment="1">
      <alignment horizontal="center" wrapText="1"/>
    </xf>
    <xf numFmtId="166" fontId="47" fillId="33" borderId="47" xfId="0" applyNumberFormat="1" applyFont="1" applyFill="1" applyBorder="1" applyAlignment="1">
      <alignment horizontal="center"/>
    </xf>
    <xf numFmtId="0" fontId="2" fillId="33" borderId="0" xfId="0" applyFont="1" applyFill="1" applyBorder="1" applyAlignment="1">
      <alignment horizontal="center"/>
    </xf>
    <xf numFmtId="164" fontId="7" fillId="49" borderId="24" xfId="0" applyNumberFormat="1" applyFont="1" applyFill="1" applyBorder="1" applyAlignment="1" quotePrefix="1">
      <alignment horizontal="center"/>
    </xf>
    <xf numFmtId="166" fontId="47" fillId="33" borderId="48"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7">
    <dxf>
      <fill>
        <patternFill>
          <bgColor rgb="FF92D050"/>
        </patternFill>
      </fill>
    </dxf>
    <dxf>
      <fill>
        <patternFill>
          <bgColor theme="6" tint="0.5999600291252136"/>
        </patternFill>
      </fill>
    </dxf>
    <dxf>
      <fill>
        <patternFill>
          <bgColor theme="6" tint="0.5999600291252136"/>
        </patternFill>
      </fill>
    </dxf>
    <dxf>
      <fill>
        <patternFill>
          <bgColor theme="9" tint="-0.24993999302387238"/>
        </patternFill>
      </fill>
    </dxf>
    <dxf>
      <fill>
        <patternFill>
          <bgColor theme="9" tint="0.3999499976634979"/>
        </patternFill>
      </fill>
    </dxf>
    <dxf>
      <font>
        <b/>
        <i val="0"/>
        <u val="none"/>
        <color auto="1"/>
      </font>
      <fill>
        <patternFill>
          <bgColor rgb="FF92D050"/>
        </patternFill>
      </fill>
    </dxf>
    <dxf>
      <font>
        <b/>
        <i val="0"/>
        <u val="none"/>
        <color auto="1"/>
      </font>
      <numFmt numFmtId="166" formatCode="#\ &quot;PSI&quot;"/>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57150</xdr:rowOff>
    </xdr:from>
    <xdr:to>
      <xdr:col>8</xdr:col>
      <xdr:colOff>161925</xdr:colOff>
      <xdr:row>4</xdr:row>
      <xdr:rowOff>28575</xdr:rowOff>
    </xdr:to>
    <xdr:pic>
      <xdr:nvPicPr>
        <xdr:cNvPr id="1" name="Picture 2"/>
        <xdr:cNvPicPr preferRelativeResize="1">
          <a:picLocks noChangeAspect="1"/>
        </xdr:cNvPicPr>
      </xdr:nvPicPr>
      <xdr:blipFill>
        <a:blip r:embed="rId1"/>
        <a:stretch>
          <a:fillRect/>
        </a:stretch>
      </xdr:blipFill>
      <xdr:spPr>
        <a:xfrm>
          <a:off x="542925" y="57150"/>
          <a:ext cx="22098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8"/>
  <sheetViews>
    <sheetView tabSelected="1" zoomScale="145" zoomScaleNormal="145" zoomScalePageLayoutView="0" workbookViewId="0" topLeftCell="A1">
      <selection activeCell="K14" sqref="K14:L14"/>
    </sheetView>
  </sheetViews>
  <sheetFormatPr defaultColWidth="9.140625" defaultRowHeight="12.75"/>
  <cols>
    <col min="1" max="18" width="4.8515625" style="0" customWidth="1"/>
  </cols>
  <sheetData>
    <row r="1" spans="1:18" ht="12.75" customHeight="1">
      <c r="A1" s="2"/>
      <c r="B1" s="2"/>
      <c r="C1" s="2"/>
      <c r="D1" s="2"/>
      <c r="E1" s="3"/>
      <c r="F1" s="3"/>
      <c r="G1" s="27" t="s">
        <v>33</v>
      </c>
      <c r="H1" s="27"/>
      <c r="I1" s="27"/>
      <c r="J1" s="27"/>
      <c r="K1" s="27"/>
      <c r="L1" s="27"/>
      <c r="M1" s="27"/>
      <c r="N1" s="27"/>
      <c r="O1" s="27"/>
      <c r="P1" s="27"/>
      <c r="Q1" s="27"/>
      <c r="R1" s="27"/>
    </row>
    <row r="2" spans="1:18" ht="12.75" customHeight="1">
      <c r="A2" s="2"/>
      <c r="B2" s="2"/>
      <c r="C2" s="2"/>
      <c r="D2" s="3"/>
      <c r="E2" s="3"/>
      <c r="F2" s="3"/>
      <c r="G2" s="27"/>
      <c r="H2" s="27"/>
      <c r="I2" s="27"/>
      <c r="J2" s="27"/>
      <c r="K2" s="27"/>
      <c r="L2" s="27"/>
      <c r="M2" s="27"/>
      <c r="N2" s="27"/>
      <c r="O2" s="27"/>
      <c r="P2" s="27"/>
      <c r="Q2" s="27"/>
      <c r="R2" s="27"/>
    </row>
    <row r="3" spans="1:18" ht="12.75" customHeight="1">
      <c r="A3" s="2"/>
      <c r="B3" s="2"/>
      <c r="C3" s="2"/>
      <c r="D3" s="3"/>
      <c r="E3" s="3"/>
      <c r="F3" s="3"/>
      <c r="G3" s="27"/>
      <c r="H3" s="27"/>
      <c r="I3" s="27"/>
      <c r="J3" s="27"/>
      <c r="K3" s="27"/>
      <c r="L3" s="27"/>
      <c r="M3" s="27"/>
      <c r="N3" s="27"/>
      <c r="O3" s="27"/>
      <c r="P3" s="27"/>
      <c r="Q3" s="27"/>
      <c r="R3" s="27"/>
    </row>
    <row r="4" spans="1:18" ht="12.75" customHeight="1">
      <c r="A4" s="2"/>
      <c r="B4" s="2"/>
      <c r="C4" s="2"/>
      <c r="D4" s="2"/>
      <c r="E4" s="2"/>
      <c r="F4" s="2"/>
      <c r="G4" s="27"/>
      <c r="H4" s="27"/>
      <c r="I4" s="27"/>
      <c r="J4" s="27"/>
      <c r="K4" s="27"/>
      <c r="L4" s="27"/>
      <c r="M4" s="27"/>
      <c r="N4" s="27"/>
      <c r="O4" s="27"/>
      <c r="P4" s="27"/>
      <c r="Q4" s="27"/>
      <c r="R4" s="27"/>
    </row>
    <row r="5" spans="1:18" ht="12.75" customHeight="1">
      <c r="A5" s="25" t="s">
        <v>30</v>
      </c>
      <c r="B5" s="25"/>
      <c r="C5" s="25"/>
      <c r="D5" s="25"/>
      <c r="E5" s="25"/>
      <c r="F5" s="25"/>
      <c r="G5" s="25"/>
      <c r="H5" s="25"/>
      <c r="I5" s="25"/>
      <c r="J5" s="25"/>
      <c r="K5" s="25"/>
      <c r="L5" s="25"/>
      <c r="M5" s="25"/>
      <c r="N5" s="25"/>
      <c r="O5" s="25"/>
      <c r="P5" s="25"/>
      <c r="Q5" s="25"/>
      <c r="R5" s="25"/>
    </row>
    <row r="6" spans="1:18" ht="12.75">
      <c r="A6" s="25"/>
      <c r="B6" s="25"/>
      <c r="C6" s="25"/>
      <c r="D6" s="25"/>
      <c r="E6" s="25"/>
      <c r="F6" s="25"/>
      <c r="G6" s="25"/>
      <c r="H6" s="25"/>
      <c r="I6" s="25"/>
      <c r="J6" s="25"/>
      <c r="K6" s="25"/>
      <c r="L6" s="25"/>
      <c r="M6" s="25"/>
      <c r="N6" s="25"/>
      <c r="O6" s="25"/>
      <c r="P6" s="25"/>
      <c r="Q6" s="25"/>
      <c r="R6" s="25"/>
    </row>
    <row r="7" spans="1:18" ht="13.5" thickBot="1">
      <c r="A7" s="26"/>
      <c r="B7" s="26"/>
      <c r="C7" s="26"/>
      <c r="D7" s="26"/>
      <c r="E7" s="26"/>
      <c r="F7" s="26"/>
      <c r="G7" s="26"/>
      <c r="H7" s="26"/>
      <c r="I7" s="26"/>
      <c r="J7" s="26"/>
      <c r="K7" s="26"/>
      <c r="L7" s="26"/>
      <c r="M7" s="26"/>
      <c r="N7" s="26"/>
      <c r="O7" s="26"/>
      <c r="P7" s="26"/>
      <c r="Q7" s="26"/>
      <c r="R7" s="26"/>
    </row>
    <row r="8" spans="1:18" ht="26.25" customHeight="1" thickBot="1">
      <c r="A8" s="79" t="s">
        <v>20</v>
      </c>
      <c r="B8" s="80"/>
      <c r="C8" s="80"/>
      <c r="D8" s="80"/>
      <c r="E8" s="80"/>
      <c r="F8" s="80"/>
      <c r="G8" s="80"/>
      <c r="H8" s="80"/>
      <c r="I8" s="80"/>
      <c r="J8" s="80"/>
      <c r="K8" s="80"/>
      <c r="L8" s="80"/>
      <c r="M8" s="80"/>
      <c r="N8" s="80"/>
      <c r="O8" s="80"/>
      <c r="P8" s="80"/>
      <c r="Q8" s="80"/>
      <c r="R8" s="81"/>
    </row>
    <row r="9" spans="1:18" ht="13.5" customHeight="1">
      <c r="A9" s="16" t="s">
        <v>29</v>
      </c>
      <c r="B9" s="17"/>
      <c r="C9" s="17"/>
      <c r="D9" s="17"/>
      <c r="E9" s="17"/>
      <c r="F9" s="17"/>
      <c r="G9" s="17"/>
      <c r="H9" s="17"/>
      <c r="I9" s="17"/>
      <c r="J9" s="17"/>
      <c r="K9" s="17"/>
      <c r="L9" s="17"/>
      <c r="M9" s="17"/>
      <c r="N9" s="17"/>
      <c r="O9" s="17"/>
      <c r="P9" s="17"/>
      <c r="Q9" s="17"/>
      <c r="R9" s="17"/>
    </row>
    <row r="10" spans="1:18" ht="12.75" customHeight="1">
      <c r="A10" s="18"/>
      <c r="B10" s="19"/>
      <c r="C10" s="19"/>
      <c r="D10" s="19"/>
      <c r="E10" s="19"/>
      <c r="F10" s="19"/>
      <c r="G10" s="19"/>
      <c r="H10" s="19"/>
      <c r="I10" s="19"/>
      <c r="J10" s="19"/>
      <c r="K10" s="19"/>
      <c r="L10" s="19"/>
      <c r="M10" s="19"/>
      <c r="N10" s="19"/>
      <c r="O10" s="19"/>
      <c r="P10" s="19"/>
      <c r="Q10" s="19"/>
      <c r="R10" s="19"/>
    </row>
    <row r="11" spans="1:18" ht="12.75" customHeight="1">
      <c r="A11" s="14" t="s">
        <v>34</v>
      </c>
      <c r="B11" s="11"/>
      <c r="C11" s="11"/>
      <c r="D11" s="11"/>
      <c r="E11" s="11"/>
      <c r="F11" s="11"/>
      <c r="G11" s="11"/>
      <c r="H11" s="11"/>
      <c r="I11" s="11"/>
      <c r="J11" s="11"/>
      <c r="K11" s="11"/>
      <c r="L11" s="11"/>
      <c r="M11" s="11"/>
      <c r="N11" s="11"/>
      <c r="O11" s="11"/>
      <c r="P11" s="11"/>
      <c r="R11" s="11"/>
    </row>
    <row r="12" spans="1:18" ht="12.75" customHeight="1" thickBot="1">
      <c r="A12" s="10"/>
      <c r="B12" s="11"/>
      <c r="C12" s="15" t="s">
        <v>35</v>
      </c>
      <c r="D12" s="11"/>
      <c r="E12" s="11"/>
      <c r="F12" s="11"/>
      <c r="G12" s="11"/>
      <c r="H12" s="11"/>
      <c r="I12" s="15" t="s">
        <v>36</v>
      </c>
      <c r="J12" s="11"/>
      <c r="K12" s="11"/>
      <c r="L12" s="11"/>
      <c r="M12" s="11"/>
      <c r="N12" s="11"/>
      <c r="O12" s="15" t="s">
        <v>37</v>
      </c>
      <c r="P12" s="11"/>
      <c r="Q12" s="11"/>
      <c r="R12" s="11"/>
    </row>
    <row r="13" spans="1:18" ht="13.5" thickBot="1">
      <c r="A13" s="136" t="s">
        <v>24</v>
      </c>
      <c r="B13" s="137"/>
      <c r="C13" s="137"/>
      <c r="D13" s="137"/>
      <c r="E13" s="137"/>
      <c r="F13" s="137"/>
      <c r="G13" s="137"/>
      <c r="H13" s="137"/>
      <c r="I13" s="137"/>
      <c r="J13" s="137"/>
      <c r="K13" s="137"/>
      <c r="L13" s="137"/>
      <c r="M13" s="137"/>
      <c r="N13" s="137"/>
      <c r="O13" s="137"/>
      <c r="P13" s="137"/>
      <c r="Q13" s="137"/>
      <c r="R13" s="138"/>
    </row>
    <row r="14" spans="1:18" ht="12.75" customHeight="1">
      <c r="A14" s="34" t="s">
        <v>19</v>
      </c>
      <c r="B14" s="35"/>
      <c r="C14" s="35"/>
      <c r="D14" s="35"/>
      <c r="E14" s="35"/>
      <c r="F14" s="36"/>
      <c r="G14" s="31" t="s">
        <v>16</v>
      </c>
      <c r="H14" s="32"/>
      <c r="I14" s="32"/>
      <c r="J14" s="33"/>
      <c r="K14" s="37"/>
      <c r="L14" s="38"/>
      <c r="M14" s="29" t="s">
        <v>4</v>
      </c>
      <c r="N14" s="30"/>
      <c r="O14" s="30"/>
      <c r="P14" s="30"/>
      <c r="Q14" s="119">
        <f>SQRT(K14/8.333)</f>
        <v>0</v>
      </c>
      <c r="R14" s="120"/>
    </row>
    <row r="15" spans="1:18" ht="13.5" thickBot="1">
      <c r="A15" s="105" t="s">
        <v>18</v>
      </c>
      <c r="B15" s="106"/>
      <c r="C15" s="106"/>
      <c r="D15" s="106"/>
      <c r="E15" s="106"/>
      <c r="F15" s="107"/>
      <c r="G15" s="102" t="s">
        <v>17</v>
      </c>
      <c r="H15" s="103"/>
      <c r="I15" s="103"/>
      <c r="J15" s="104"/>
      <c r="K15" s="100"/>
      <c r="L15" s="101"/>
      <c r="M15" s="105" t="s">
        <v>4</v>
      </c>
      <c r="N15" s="106"/>
      <c r="O15" s="106"/>
      <c r="P15" s="106"/>
      <c r="Q15" s="98">
        <f>SQRT(K15)</f>
        <v>0</v>
      </c>
      <c r="R15" s="99"/>
    </row>
    <row r="16" spans="1:18" ht="12.75" customHeight="1" thickBot="1">
      <c r="A16" s="20" t="s">
        <v>28</v>
      </c>
      <c r="B16" s="21"/>
      <c r="C16" s="21"/>
      <c r="D16" s="21"/>
      <c r="E16" s="21"/>
      <c r="F16" s="21"/>
      <c r="G16" s="22" t="str">
        <f>IF(OR((K14&gt;0),(K15&gt;0)),IF(K14&gt;0,SQRT(K14/8.333),SQRT(K15)),"Please enter either product weight or specific gravity above")</f>
        <v>Please enter either product weight or specific gravity above</v>
      </c>
      <c r="H16" s="23"/>
      <c r="I16" s="23"/>
      <c r="J16" s="23"/>
      <c r="K16" s="23"/>
      <c r="L16" s="23"/>
      <c r="M16" s="23"/>
      <c r="N16" s="23"/>
      <c r="O16" s="23"/>
      <c r="P16" s="23"/>
      <c r="Q16" s="23"/>
      <c r="R16" s="24"/>
    </row>
    <row r="17" spans="1:18" ht="13.5" thickBot="1">
      <c r="A17" s="2"/>
      <c r="B17" s="2"/>
      <c r="C17" s="12"/>
      <c r="D17" s="12"/>
      <c r="E17" s="12"/>
      <c r="F17" s="12"/>
      <c r="G17" s="12"/>
      <c r="H17" s="12"/>
      <c r="I17" s="12"/>
      <c r="J17" s="13"/>
      <c r="K17" s="13"/>
      <c r="L17" s="13"/>
      <c r="M17" s="12"/>
      <c r="N17" s="12"/>
      <c r="O17" s="12"/>
      <c r="P17" s="12"/>
      <c r="Q17" s="12"/>
      <c r="R17" s="12"/>
    </row>
    <row r="18" spans="1:18" ht="26.25" customHeight="1" thickBot="1">
      <c r="A18" s="79" t="s">
        <v>21</v>
      </c>
      <c r="B18" s="80"/>
      <c r="C18" s="80"/>
      <c r="D18" s="80"/>
      <c r="E18" s="80"/>
      <c r="F18" s="80"/>
      <c r="G18" s="80"/>
      <c r="H18" s="80"/>
      <c r="I18" s="80"/>
      <c r="J18" s="80"/>
      <c r="K18" s="80"/>
      <c r="L18" s="80"/>
      <c r="M18" s="80"/>
      <c r="N18" s="80"/>
      <c r="O18" s="80"/>
      <c r="P18" s="80"/>
      <c r="Q18" s="80"/>
      <c r="R18" s="81"/>
    </row>
    <row r="19" spans="1:18" ht="12.75" customHeight="1">
      <c r="A19" s="121" t="s">
        <v>15</v>
      </c>
      <c r="B19" s="122"/>
      <c r="C19" s="122"/>
      <c r="D19" s="122"/>
      <c r="E19" s="123"/>
      <c r="F19" s="69">
        <v>0</v>
      </c>
      <c r="G19" s="70"/>
      <c r="H19" s="7"/>
      <c r="I19" s="73" t="s">
        <v>14</v>
      </c>
      <c r="J19" s="74"/>
      <c r="K19" s="74"/>
      <c r="L19" s="74"/>
      <c r="M19" s="75"/>
      <c r="N19" s="51" t="e">
        <f>(($F$19*$F$23*$F$25)/5940*$G$16)</f>
        <v>#VALUE!</v>
      </c>
      <c r="O19" s="52"/>
      <c r="P19" s="55" t="s">
        <v>13</v>
      </c>
      <c r="Q19" s="56"/>
      <c r="R19" s="8"/>
    </row>
    <row r="20" spans="1:18" ht="12.75" customHeight="1" thickBot="1">
      <c r="A20" s="124"/>
      <c r="B20" s="125"/>
      <c r="C20" s="125"/>
      <c r="D20" s="125"/>
      <c r="E20" s="126"/>
      <c r="F20" s="71"/>
      <c r="G20" s="72"/>
      <c r="H20" s="4"/>
      <c r="I20" s="76"/>
      <c r="J20" s="77"/>
      <c r="K20" s="77"/>
      <c r="L20" s="77"/>
      <c r="M20" s="78"/>
      <c r="N20" s="53"/>
      <c r="O20" s="54"/>
      <c r="P20" s="57"/>
      <c r="Q20" s="58"/>
      <c r="R20" s="1"/>
    </row>
    <row r="21" spans="1:18" ht="12.75" customHeight="1">
      <c r="A21" s="127" t="s">
        <v>22</v>
      </c>
      <c r="B21" s="128"/>
      <c r="C21" s="128"/>
      <c r="D21" s="128"/>
      <c r="E21" s="129"/>
      <c r="F21" s="69">
        <v>0</v>
      </c>
      <c r="G21" s="70"/>
      <c r="H21" s="4"/>
      <c r="I21" s="73" t="s">
        <v>23</v>
      </c>
      <c r="J21" s="74"/>
      <c r="K21" s="74"/>
      <c r="L21" s="74"/>
      <c r="M21" s="75"/>
      <c r="N21" s="51" t="e">
        <f>(($F$21*$F$23*$F$25)/5940*$G$16)</f>
        <v>#VALUE!</v>
      </c>
      <c r="O21" s="52"/>
      <c r="P21" s="55" t="s">
        <v>13</v>
      </c>
      <c r="Q21" s="56"/>
      <c r="R21" s="1"/>
    </row>
    <row r="22" spans="1:18" ht="12.75" customHeight="1" thickBot="1">
      <c r="A22" s="130"/>
      <c r="B22" s="131"/>
      <c r="C22" s="131"/>
      <c r="D22" s="131"/>
      <c r="E22" s="132"/>
      <c r="F22" s="71"/>
      <c r="G22" s="72"/>
      <c r="H22" s="4"/>
      <c r="I22" s="142"/>
      <c r="J22" s="143"/>
      <c r="K22" s="143"/>
      <c r="L22" s="143"/>
      <c r="M22" s="144"/>
      <c r="N22" s="53"/>
      <c r="O22" s="54"/>
      <c r="P22" s="96"/>
      <c r="Q22" s="97"/>
      <c r="R22" s="1"/>
    </row>
    <row r="23" spans="1:18" ht="12.75" customHeight="1">
      <c r="A23" s="87" t="s">
        <v>5</v>
      </c>
      <c r="B23" s="88"/>
      <c r="C23" s="88"/>
      <c r="D23" s="88"/>
      <c r="E23" s="89"/>
      <c r="F23" s="115">
        <v>0</v>
      </c>
      <c r="G23" s="116"/>
      <c r="H23" s="18" t="s">
        <v>31</v>
      </c>
      <c r="I23" s="19"/>
      <c r="J23" s="19"/>
      <c r="K23" s="19"/>
      <c r="L23" s="19"/>
      <c r="M23" s="19"/>
      <c r="N23" s="19"/>
      <c r="O23" s="19"/>
      <c r="P23" s="19"/>
      <c r="Q23" s="19"/>
      <c r="R23" s="19"/>
    </row>
    <row r="24" spans="1:18" ht="12.75" customHeight="1" thickBot="1">
      <c r="A24" s="90"/>
      <c r="B24" s="91"/>
      <c r="C24" s="91"/>
      <c r="D24" s="91"/>
      <c r="E24" s="92"/>
      <c r="F24" s="117"/>
      <c r="G24" s="118"/>
      <c r="H24" s="18"/>
      <c r="I24" s="19"/>
      <c r="J24" s="19"/>
      <c r="K24" s="19"/>
      <c r="L24" s="19"/>
      <c r="M24" s="19"/>
      <c r="N24" s="19"/>
      <c r="O24" s="19"/>
      <c r="P24" s="19"/>
      <c r="Q24" s="19"/>
      <c r="R24" s="19"/>
    </row>
    <row r="25" spans="1:18" ht="12.75" customHeight="1">
      <c r="A25" s="93" t="s">
        <v>6</v>
      </c>
      <c r="B25" s="94"/>
      <c r="C25" s="94"/>
      <c r="D25" s="94"/>
      <c r="E25" s="95"/>
      <c r="F25" s="108">
        <v>0</v>
      </c>
      <c r="G25" s="109"/>
      <c r="H25" s="18"/>
      <c r="I25" s="19"/>
      <c r="J25" s="19"/>
      <c r="K25" s="19"/>
      <c r="L25" s="19"/>
      <c r="M25" s="19"/>
      <c r="N25" s="19"/>
      <c r="O25" s="19"/>
      <c r="P25" s="19"/>
      <c r="Q25" s="19"/>
      <c r="R25" s="19"/>
    </row>
    <row r="26" spans="1:18" ht="12.75" customHeight="1" thickBot="1">
      <c r="A26" s="90"/>
      <c r="B26" s="91"/>
      <c r="C26" s="91"/>
      <c r="D26" s="91"/>
      <c r="E26" s="92"/>
      <c r="F26" s="110"/>
      <c r="G26" s="111"/>
      <c r="H26" s="18"/>
      <c r="I26" s="19"/>
      <c r="J26" s="19"/>
      <c r="K26" s="19"/>
      <c r="L26" s="19"/>
      <c r="M26" s="19"/>
      <c r="N26" s="19"/>
      <c r="O26" s="19"/>
      <c r="P26" s="19"/>
      <c r="Q26" s="19"/>
      <c r="R26" s="19"/>
    </row>
    <row r="27" spans="1:18" ht="9.75" customHeight="1" thickBot="1">
      <c r="A27" s="9"/>
      <c r="B27" s="9"/>
      <c r="C27" s="9"/>
      <c r="D27" s="9"/>
      <c r="E27" s="9"/>
      <c r="F27" s="9"/>
      <c r="G27" s="9"/>
      <c r="H27" s="9"/>
      <c r="I27" s="9"/>
      <c r="J27" s="9"/>
      <c r="K27" s="9"/>
      <c r="L27" s="9"/>
      <c r="M27" s="9"/>
      <c r="N27" s="9"/>
      <c r="O27" s="9"/>
      <c r="P27" s="9"/>
      <c r="Q27" s="9"/>
      <c r="R27" s="9"/>
    </row>
    <row r="28" spans="1:18" ht="26.25" customHeight="1" thickBot="1">
      <c r="A28" s="79" t="s">
        <v>7</v>
      </c>
      <c r="B28" s="80"/>
      <c r="C28" s="80"/>
      <c r="D28" s="80"/>
      <c r="E28" s="80"/>
      <c r="F28" s="80"/>
      <c r="G28" s="80"/>
      <c r="H28" s="80"/>
      <c r="I28" s="80"/>
      <c r="J28" s="80"/>
      <c r="K28" s="80"/>
      <c r="L28" s="80"/>
      <c r="M28" s="80"/>
      <c r="N28" s="80"/>
      <c r="O28" s="80"/>
      <c r="P28" s="80"/>
      <c r="Q28" s="80"/>
      <c r="R28" s="81"/>
    </row>
    <row r="29" spans="1:18" ht="13.5" thickBot="1">
      <c r="A29" s="84" t="s">
        <v>32</v>
      </c>
      <c r="B29" s="85"/>
      <c r="C29" s="85"/>
      <c r="D29" s="85"/>
      <c r="E29" s="85"/>
      <c r="F29" s="85"/>
      <c r="G29" s="85"/>
      <c r="H29" s="85"/>
      <c r="I29" s="85"/>
      <c r="J29" s="85"/>
      <c r="K29" s="85"/>
      <c r="L29" s="85"/>
      <c r="M29" s="85"/>
      <c r="N29" s="85"/>
      <c r="O29" s="85"/>
      <c r="P29" s="85"/>
      <c r="Q29" s="85"/>
      <c r="R29" s="86"/>
    </row>
    <row r="30" spans="1:18" ht="13.5" thickBot="1">
      <c r="A30" s="112" t="s">
        <v>12</v>
      </c>
      <c r="B30" s="113"/>
      <c r="C30" s="113"/>
      <c r="D30" s="113"/>
      <c r="E30" s="113"/>
      <c r="F30" s="113"/>
      <c r="G30" s="113"/>
      <c r="H30" s="113"/>
      <c r="I30" s="113"/>
      <c r="J30" s="113"/>
      <c r="K30" s="113"/>
      <c r="L30" s="113"/>
      <c r="M30" s="113"/>
      <c r="N30" s="113"/>
      <c r="O30" s="113"/>
      <c r="P30" s="113"/>
      <c r="Q30" s="113"/>
      <c r="R30" s="114"/>
    </row>
    <row r="31" spans="1:18" ht="12.75" customHeight="1">
      <c r="A31" s="42" t="s">
        <v>8</v>
      </c>
      <c r="B31" s="43"/>
      <c r="C31" s="82">
        <v>0.067</v>
      </c>
      <c r="D31" s="82"/>
      <c r="E31" s="64">
        <v>0.1</v>
      </c>
      <c r="F31" s="64"/>
      <c r="G31" s="62">
        <v>0.15</v>
      </c>
      <c r="H31" s="62"/>
      <c r="I31" s="61">
        <v>0.2</v>
      </c>
      <c r="J31" s="61"/>
      <c r="K31" s="28">
        <v>0.25</v>
      </c>
      <c r="L31" s="28"/>
      <c r="M31" s="141">
        <v>0.3</v>
      </c>
      <c r="N31" s="141"/>
      <c r="O31" s="140">
        <v>0.4</v>
      </c>
      <c r="P31" s="140"/>
      <c r="Q31" s="59">
        <v>0.5</v>
      </c>
      <c r="R31" s="60"/>
    </row>
    <row r="32" spans="1:18" ht="12.75" customHeight="1">
      <c r="A32" s="39" t="s">
        <v>9</v>
      </c>
      <c r="B32" s="40"/>
      <c r="C32" s="41" t="s">
        <v>38</v>
      </c>
      <c r="D32" s="41"/>
      <c r="E32" s="41" t="s">
        <v>39</v>
      </c>
      <c r="F32" s="41"/>
      <c r="G32" s="41" t="s">
        <v>40</v>
      </c>
      <c r="H32" s="41"/>
      <c r="I32" s="41" t="s">
        <v>41</v>
      </c>
      <c r="J32" s="41"/>
      <c r="K32" s="41" t="s">
        <v>42</v>
      </c>
      <c r="L32" s="41"/>
      <c r="M32" s="41" t="s">
        <v>43</v>
      </c>
      <c r="N32" s="41"/>
      <c r="O32" s="41" t="s">
        <v>44</v>
      </c>
      <c r="P32" s="41"/>
      <c r="Q32" s="41" t="s">
        <v>45</v>
      </c>
      <c r="R32" s="63"/>
    </row>
    <row r="33" spans="1:18" ht="12.75">
      <c r="A33" s="44" t="s">
        <v>10</v>
      </c>
      <c r="B33" s="45"/>
      <c r="C33" s="48" t="e">
        <f>IF(AND(((POWER($N$19,2)*POWER((1/$C$31),2)*40)&gt;15),((POWER($N$19,2)*POWER((1/$C$31),2)*40)&lt;60)),(POWER($N$19,2)*POWER((1/$C$31),2)*40),"")</f>
        <v>#VALUE!</v>
      </c>
      <c r="D33" s="48"/>
      <c r="E33" s="48" t="e">
        <f>IF(AND(((POWER($N$19,2)*POWER((1/$E$31),2)*40)&gt;15),((POWER($N$19,2)*POWER((1/$E$31),2)*40)&lt;60)),(POWER($N$19,2)*POWER((1/$E$31),2)*40),"")</f>
        <v>#VALUE!</v>
      </c>
      <c r="F33" s="48"/>
      <c r="G33" s="48" t="e">
        <f>IF(AND(((POWER($N$19,2)*POWER((1/$G$31),2)*40)&gt;15),((POWER($N$19,2)*POWER((1/$G$31),2)*40)&lt;60)),(POWER($N$19,2)*POWER((1/$G$31),2)*40),"")</f>
        <v>#VALUE!</v>
      </c>
      <c r="H33" s="48"/>
      <c r="I33" s="48" t="e">
        <f>IF(AND(((POWER($N$19,2)*POWER((1/$I$31),2)*40)&gt;15),((POWER($N$19,2)*POWER((1/$I$31),2)*40)&lt;60)),(POWER($N$19,2)*POWER((1/$I$31),2)*40),"")</f>
        <v>#VALUE!</v>
      </c>
      <c r="J33" s="48"/>
      <c r="K33" s="48" t="e">
        <f>IF(AND(((POWER($N$19,2)*POWER((1/$K$31),2)*40)&gt;15),((POWER($N$19,2)*POWER((1/$K$31),2)*40)&lt;60)),(POWER($N$19,2)*POWER((1/$K$31),2)*40),"")</f>
        <v>#VALUE!</v>
      </c>
      <c r="L33" s="48"/>
      <c r="M33" s="48" t="e">
        <f>IF(AND(((POWER($N$19,2)*POWER((1/$M$31),2)*40)&gt;15),((POWER($N$19,2)*POWER((1/$M$31),2)*40)&lt;60)),(POWER($N$19,2)*POWER((1/$M$31),2)*40),"")</f>
        <v>#VALUE!</v>
      </c>
      <c r="N33" s="48"/>
      <c r="O33" s="48" t="e">
        <f>IF(AND(((POWER($N$19,2)*POWER((1/$O$31),2)*40)&gt;15),((POWER($N$19,2)*POWER((1/$O$31),2)*40)&lt;60)),(POWER($N$19,2)*POWER((1/$O$31),2)*40),"")</f>
        <v>#VALUE!</v>
      </c>
      <c r="P33" s="48"/>
      <c r="Q33" s="48" t="e">
        <f>IF(AND(((POWER($N$19,2)*POWER((1/$Q$31),2)*40)&gt;15),((POWER($N$19,2)*POWER((1/$Q$31),2)*40)&lt;60)),(POWER($N$19,2)*POWER((1/$Q$31),2)*40),"")</f>
        <v>#VALUE!</v>
      </c>
      <c r="R33" s="83"/>
    </row>
    <row r="34" spans="1:18" ht="13.5" thickBot="1">
      <c r="A34" s="46" t="s">
        <v>11</v>
      </c>
      <c r="B34" s="47"/>
      <c r="C34" s="48" t="e">
        <f>IF(AND(((POWER($N$21,2)*POWER((1/$C$31),2)*40)&gt;15),((POWER($N$21,2)*POWER((1/$C$31),2)*40)&lt;60)),(POWER($N$21,2)*POWER((1/$C$31),2)*40),"")</f>
        <v>#VALUE!</v>
      </c>
      <c r="D34" s="48"/>
      <c r="E34" s="48" t="e">
        <f>IF(AND(((POWER($N$21,2)*POWER((1/$E$31),2)*40)&gt;15),((POWER($N$21,2)*POWER((1/$E$31),2)*40)&lt;60)),(POWER($N$21,2)*POWER((1/$E$31),2)*40),"")</f>
        <v>#VALUE!</v>
      </c>
      <c r="F34" s="48"/>
      <c r="G34" s="48" t="e">
        <f>IF(AND(((POWER($N$21,2)*POWER((1/$G$31),2)*40)&gt;15),((POWER($N$21,2)*POWER((1/$G$31),2)*40)&lt;60)),(POWER($N$21,2)*POWER((1/$G$31),2)*40),"")</f>
        <v>#VALUE!</v>
      </c>
      <c r="H34" s="48"/>
      <c r="I34" s="48" t="e">
        <f>IF(AND(((POWER($N$21,2)*POWER((1/$I$31),2)*40)&gt;15),((POWER($N$21,2)*POWER((1/$I$31),2)*40)&lt;60)),(POWER($N$21,2)*POWER((1/$I$31),2)*40),"")</f>
        <v>#VALUE!</v>
      </c>
      <c r="J34" s="48"/>
      <c r="K34" s="48" t="e">
        <f>IF(AND(((POWER($N$21,2)*POWER((1/$K$31),2)*40)&gt;15),((POWER($N$21,2)*POWER((1/$K$31),2)*40)&lt;60)),(POWER($N$21,2)*POWER((1/$K$31),2)*40),"")</f>
        <v>#VALUE!</v>
      </c>
      <c r="L34" s="48"/>
      <c r="M34" s="48" t="e">
        <f>IF(AND(((POWER($N$21,2)*POWER((1/$M$31),2)*40)&gt;15),((POWER($N$21,2)*POWER((1/$M$31),2)*40)&lt;60)),(POWER($N$21,2)*POWER((1/$M$31),2)*40),"")</f>
        <v>#VALUE!</v>
      </c>
      <c r="N34" s="48"/>
      <c r="O34" s="48" t="e">
        <f>IF(AND(((POWER($N$21,2)*POWER((1/$O$31),2)*40)&gt;15),((POWER($N$21,2)*POWER((1/$O$31),2)*40)&lt;60)),(POWER($N$21,2)*POWER((1/$O$31),2)*40),"")</f>
        <v>#VALUE!</v>
      </c>
      <c r="P34" s="48"/>
      <c r="Q34" s="48" t="e">
        <f>IF(AND(((POWER($N$21,2)*POWER((1/$Q$31),2)*40)&gt;15),((POWER($N$21,2)*POWER((1/$Q$31),2)*40)&lt;60)),(POWER($N$21,2)*POWER((1/$Q$31),2)*40),"")</f>
        <v>#VALUE!</v>
      </c>
      <c r="R34" s="83"/>
    </row>
    <row r="35" spans="1:18" s="5" customFormat="1" ht="13.5" thickBot="1">
      <c r="A35" s="133"/>
      <c r="B35" s="134"/>
      <c r="C35" s="134"/>
      <c r="D35" s="134"/>
      <c r="E35" s="134"/>
      <c r="F35" s="134"/>
      <c r="G35" s="134"/>
      <c r="H35" s="134"/>
      <c r="I35" s="134"/>
      <c r="J35" s="134"/>
      <c r="K35" s="134"/>
      <c r="L35" s="134"/>
      <c r="M35" s="134"/>
      <c r="N35" s="134"/>
      <c r="O35" s="134"/>
      <c r="P35" s="134"/>
      <c r="Q35" s="134"/>
      <c r="R35" s="135"/>
    </row>
    <row r="36" spans="1:18" ht="13.5" thickBot="1">
      <c r="A36" s="112" t="s">
        <v>26</v>
      </c>
      <c r="B36" s="113"/>
      <c r="C36" s="113"/>
      <c r="D36" s="113"/>
      <c r="E36" s="113"/>
      <c r="F36" s="113"/>
      <c r="G36" s="113"/>
      <c r="H36" s="113"/>
      <c r="I36" s="113"/>
      <c r="J36" s="113"/>
      <c r="K36" s="113"/>
      <c r="L36" s="113"/>
      <c r="M36" s="113"/>
      <c r="N36" s="113"/>
      <c r="O36" s="113"/>
      <c r="P36" s="113"/>
      <c r="Q36" s="113"/>
      <c r="R36" s="114"/>
    </row>
    <row r="37" spans="1:18" ht="12.75">
      <c r="A37" s="42" t="s">
        <v>8</v>
      </c>
      <c r="B37" s="43"/>
      <c r="C37" s="145">
        <v>0.6</v>
      </c>
      <c r="D37" s="145"/>
      <c r="E37" s="139">
        <v>0.8</v>
      </c>
      <c r="F37" s="139"/>
      <c r="G37" s="146">
        <v>1</v>
      </c>
      <c r="H37" s="146"/>
      <c r="I37" s="50">
        <v>1.25</v>
      </c>
      <c r="J37" s="50"/>
      <c r="K37" s="148">
        <v>1.5</v>
      </c>
      <c r="L37" s="148"/>
      <c r="M37" s="49">
        <v>2</v>
      </c>
      <c r="N37" s="49"/>
      <c r="O37" s="147">
        <v>2.5</v>
      </c>
      <c r="P37" s="147"/>
      <c r="Q37" s="147">
        <v>3</v>
      </c>
      <c r="R37" s="153"/>
    </row>
    <row r="38" spans="1:18" ht="12.75">
      <c r="A38" s="39" t="s">
        <v>9</v>
      </c>
      <c r="B38" s="40"/>
      <c r="C38" s="41" t="s">
        <v>46</v>
      </c>
      <c r="D38" s="41"/>
      <c r="E38" s="41" t="s">
        <v>47</v>
      </c>
      <c r="F38" s="41"/>
      <c r="G38" s="41" t="s">
        <v>48</v>
      </c>
      <c r="H38" s="41"/>
      <c r="I38" s="41" t="s">
        <v>49</v>
      </c>
      <c r="J38" s="41"/>
      <c r="K38" s="41" t="s">
        <v>0</v>
      </c>
      <c r="L38" s="41"/>
      <c r="M38" s="41" t="s">
        <v>1</v>
      </c>
      <c r="N38" s="41"/>
      <c r="O38" s="41" t="s">
        <v>2</v>
      </c>
      <c r="P38" s="41"/>
      <c r="Q38" s="41" t="s">
        <v>3</v>
      </c>
      <c r="R38" s="63"/>
    </row>
    <row r="39" spans="1:18" ht="12.75">
      <c r="A39" s="44" t="s">
        <v>10</v>
      </c>
      <c r="B39" s="45"/>
      <c r="C39" s="67" t="e">
        <f>IF(AND(((POWER($N$19,2)*POWER((1/$C$37),2)*40)&gt;15),((POWER($N$19,2)*POWER((1/$C$37),2)*40)&lt;60)),(POWER($N$19,2)*POWER((1/$C$37),2)*40),"")</f>
        <v>#VALUE!</v>
      </c>
      <c r="D39" s="68"/>
      <c r="E39" s="67" t="e">
        <f>IF(AND(((POWER($N$19,2)*POWER((1/$E$37),2)*40)&gt;15),((POWER($N$19,2)*POWER((1/$E$37),2)*40)&lt;60)),(POWER($N$19,2)*POWER((1/$E$37),2)*40),"")</f>
        <v>#VALUE!</v>
      </c>
      <c r="F39" s="68"/>
      <c r="G39" s="67" t="e">
        <f>IF(AND(((POWER($N$19,2)*POWER((1/$G$37),2)*40)&gt;15),((POWER($N$19,2)*POWER((1/$G$37),2)*40)&lt;60)),(POWER($N$19,2)*POWER((1/$G$37),2)*40),"")</f>
        <v>#VALUE!</v>
      </c>
      <c r="H39" s="68"/>
      <c r="I39" s="67" t="e">
        <f>IF(AND(((POWER($N$19,2)*POWER((1/$I$37),2)*40)&gt;15),((POWER($N$19,2)*POWER((1/$I$37),2)*40)&lt;60)),(POWER($N$19,2)*POWER((1/$I$37),2)*40),"")</f>
        <v>#VALUE!</v>
      </c>
      <c r="J39" s="68"/>
      <c r="K39" s="67" t="e">
        <f>IF(AND(((POWER($N$19,2)*POWER((1/$K$37),2)*40)&gt;15),((POWER($N$19,2)*POWER((1/$K$37),2)*40)&lt;60)),(POWER($N$19,2)*POWER((1/$K$37),2)*40),"")</f>
        <v>#VALUE!</v>
      </c>
      <c r="L39" s="68"/>
      <c r="M39" s="67" t="e">
        <f>IF(AND(((POWER($N$19,2)*POWER((1/$M$37),2)*40)&gt;15),((POWER($N$19,2)*POWER((1/$M$37),2)*40)&lt;60)),(POWER($N$19,2)*POWER((1/$M$37),2)*40),"")</f>
        <v>#VALUE!</v>
      </c>
      <c r="N39" s="68"/>
      <c r="O39" s="67" t="e">
        <f>IF(AND(((POWER($N$19,2)*POWER((1/$O$37),2)*40)&gt;15),((POWER($N$19,2)*POWER((1/$O$37),2)*40)&lt;60)),(POWER($N$19,2)*POWER((1/$O$37),2)*40),"")</f>
        <v>#VALUE!</v>
      </c>
      <c r="P39" s="68"/>
      <c r="Q39" s="67" t="e">
        <f>IF(AND(((POWER($N$19,2)*POWER((1/$Q$37),2)*40)&gt;15),((POWER($N$19,2)*POWER((1/$Q$37),2)*40)&lt;60)),(POWER($N$19,2)*POWER((1/$Q$37),2)*40),"")</f>
        <v>#VALUE!</v>
      </c>
      <c r="R39" s="151"/>
    </row>
    <row r="40" spans="1:18" ht="13.5" thickBot="1">
      <c r="A40" s="46" t="s">
        <v>11</v>
      </c>
      <c r="B40" s="47"/>
      <c r="C40" s="65" t="e">
        <f>IF(AND(((POWER($N$21,2)*POWER((1/$C$37),2)*40)&gt;15),((POWER($N$21,2)*POWER((1/$C$37),2)*40)&lt;60)),(POWER($N$21,2)*POWER((1/$C$37),2)*40),"")</f>
        <v>#VALUE!</v>
      </c>
      <c r="D40" s="66"/>
      <c r="E40" s="65" t="e">
        <f>IF(AND(((POWER($N$21,2)*POWER((1/$E$37),2)*40)&gt;15),((POWER($N$21,2)*POWER((1/$E$37),2)*40)&lt;60)),(POWER($N$21,2)*POWER((1/$E$37),2)*40),"")</f>
        <v>#VALUE!</v>
      </c>
      <c r="F40" s="66"/>
      <c r="G40" s="65" t="e">
        <f>IF(AND(((POWER($N$21,2)*POWER((1/$G$37),2)*40)&gt;15),((POWER($N$21,2)*POWER((1/$G$37),2)*40)&lt;60)),(POWER($N$21,2)*POWER((1/$G$37),2)*40),"")</f>
        <v>#VALUE!</v>
      </c>
      <c r="H40" s="66"/>
      <c r="I40" s="65" t="e">
        <f>IF(AND(((POWER($N$21,2)*POWER((1/$I$37),2)*40)&gt;15),((POWER($N$21,2)*POWER((1/$I$37),2)*40)&lt;60)),(POWER($N$21,2)*POWER((1/$I$37),2)*40),"")</f>
        <v>#VALUE!</v>
      </c>
      <c r="J40" s="66"/>
      <c r="K40" s="65" t="e">
        <f>IF(AND(((POWER($N$21,2)*POWER((1/$K$37),2)*40)&gt;15),((POWER($N$21,2)*POWER((1/$K$37),2)*40)&lt;60)),(POWER($N$21,2)*POWER((1/$K$37),2)*40),"")</f>
        <v>#VALUE!</v>
      </c>
      <c r="L40" s="66"/>
      <c r="M40" s="65" t="e">
        <f>IF(AND(((POWER($N$21,2)*POWER((1/$M$37),2)*40)&gt;15),((POWER($N$21,2)*POWER((1/$M$37),2)*40)&lt;60)),(POWER($N$21,2)*POWER((1/$M$37),2)*40),"")</f>
        <v>#VALUE!</v>
      </c>
      <c r="N40" s="66"/>
      <c r="O40" s="65" t="e">
        <f>IF(AND(((POWER($N$21,2)*POWER((1/$O$37),2)*40)&gt;15),((POWER($N$21,2)*POWER((1/$O$37),2)*40)&lt;60)),(POWER($N$21,2)*POWER((1/$O$37),2)*40),"")</f>
        <v>#VALUE!</v>
      </c>
      <c r="P40" s="66"/>
      <c r="Q40" s="65" t="e">
        <f>IF(AND(((POWER($N$21,2)*POWER((1/$Q$37),2)*40)&gt;15),((POWER($N$21,2)*POWER((1/$Q$37),2)*40)&lt;60)),(POWER($N$21,2)*POWER((1/$Q$37),2)*40),"")</f>
        <v>#VALUE!</v>
      </c>
      <c r="R40" s="154"/>
    </row>
    <row r="41" spans="1:18" s="5" customFormat="1" ht="12.75">
      <c r="A41" s="152"/>
      <c r="B41" s="152"/>
      <c r="C41" s="152"/>
      <c r="D41" s="152"/>
      <c r="E41" s="152"/>
      <c r="F41" s="152"/>
      <c r="G41" s="152"/>
      <c r="H41" s="152"/>
      <c r="I41" s="152"/>
      <c r="J41" s="152"/>
      <c r="K41" s="152"/>
      <c r="L41" s="152"/>
      <c r="M41" s="152"/>
      <c r="N41" s="152"/>
      <c r="O41" s="152"/>
      <c r="P41" s="152"/>
      <c r="Q41" s="152"/>
      <c r="R41" s="152"/>
    </row>
    <row r="42" spans="1:18" s="5" customFormat="1" ht="12.75">
      <c r="A42" s="150" t="s">
        <v>25</v>
      </c>
      <c r="B42" s="150"/>
      <c r="C42" s="150"/>
      <c r="D42" s="150"/>
      <c r="E42" s="150"/>
      <c r="F42" s="150"/>
      <c r="G42" s="150"/>
      <c r="H42" s="150"/>
      <c r="I42" s="150"/>
      <c r="J42" s="150"/>
      <c r="K42" s="150"/>
      <c r="L42" s="150"/>
      <c r="M42" s="150"/>
      <c r="N42" s="150"/>
      <c r="O42" s="150"/>
      <c r="P42" s="150"/>
      <c r="Q42" s="150"/>
      <c r="R42" s="150"/>
    </row>
    <row r="43" spans="1:18" s="5" customFormat="1" ht="12.75">
      <c r="A43" s="150"/>
      <c r="B43" s="150"/>
      <c r="C43" s="150"/>
      <c r="D43" s="150"/>
      <c r="E43" s="150"/>
      <c r="F43" s="150"/>
      <c r="G43" s="150"/>
      <c r="H43" s="150"/>
      <c r="I43" s="150"/>
      <c r="J43" s="150"/>
      <c r="K43" s="150"/>
      <c r="L43" s="150"/>
      <c r="M43" s="150"/>
      <c r="N43" s="150"/>
      <c r="O43" s="150"/>
      <c r="P43" s="150"/>
      <c r="Q43" s="150"/>
      <c r="R43" s="150"/>
    </row>
    <row r="44" spans="1:18" s="5" customFormat="1" ht="12.75">
      <c r="A44" s="6"/>
      <c r="B44" s="6"/>
      <c r="C44" s="6"/>
      <c r="D44" s="6"/>
      <c r="E44" s="6"/>
      <c r="F44" s="6"/>
      <c r="G44" s="6"/>
      <c r="H44" s="6"/>
      <c r="I44" s="6"/>
      <c r="J44" s="6"/>
      <c r="K44" s="6"/>
      <c r="L44" s="6"/>
      <c r="M44" s="6"/>
      <c r="N44" s="6"/>
      <c r="O44" s="6"/>
      <c r="P44" s="6"/>
      <c r="Q44" s="6"/>
      <c r="R44" s="6"/>
    </row>
    <row r="45" spans="1:18" ht="12.75" customHeight="1">
      <c r="A45" s="149" t="s">
        <v>27</v>
      </c>
      <c r="B45" s="149"/>
      <c r="C45" s="149"/>
      <c r="D45" s="149"/>
      <c r="E45" s="149"/>
      <c r="F45" s="149"/>
      <c r="G45" s="149"/>
      <c r="H45" s="149"/>
      <c r="I45" s="149"/>
      <c r="J45" s="149"/>
      <c r="K45" s="149"/>
      <c r="L45" s="149"/>
      <c r="M45" s="149"/>
      <c r="N45" s="149"/>
      <c r="O45" s="149"/>
      <c r="P45" s="149"/>
      <c r="Q45" s="149"/>
      <c r="R45" s="149"/>
    </row>
    <row r="46" spans="1:18" ht="12.75">
      <c r="A46" s="149"/>
      <c r="B46" s="149"/>
      <c r="C46" s="149"/>
      <c r="D46" s="149"/>
      <c r="E46" s="149"/>
      <c r="F46" s="149"/>
      <c r="G46" s="149"/>
      <c r="H46" s="149"/>
      <c r="I46" s="149"/>
      <c r="J46" s="149"/>
      <c r="K46" s="149"/>
      <c r="L46" s="149"/>
      <c r="M46" s="149"/>
      <c r="N46" s="149"/>
      <c r="O46" s="149"/>
      <c r="P46" s="149"/>
      <c r="Q46" s="149"/>
      <c r="R46" s="149"/>
    </row>
    <row r="47" spans="1:18" ht="12" customHeight="1">
      <c r="A47" s="149"/>
      <c r="B47" s="149"/>
      <c r="C47" s="149"/>
      <c r="D47" s="149"/>
      <c r="E47" s="149"/>
      <c r="F47" s="149"/>
      <c r="G47" s="149"/>
      <c r="H47" s="149"/>
      <c r="I47" s="149"/>
      <c r="J47" s="149"/>
      <c r="K47" s="149"/>
      <c r="L47" s="149"/>
      <c r="M47" s="149"/>
      <c r="N47" s="149"/>
      <c r="O47" s="149"/>
      <c r="P47" s="149"/>
      <c r="Q47" s="149"/>
      <c r="R47" s="149"/>
    </row>
    <row r="48" spans="1:18" ht="12.75">
      <c r="A48" s="149"/>
      <c r="B48" s="149"/>
      <c r="C48" s="149"/>
      <c r="D48" s="149"/>
      <c r="E48" s="149"/>
      <c r="F48" s="149"/>
      <c r="G48" s="149"/>
      <c r="H48" s="149"/>
      <c r="I48" s="149"/>
      <c r="J48" s="149"/>
      <c r="K48" s="149"/>
      <c r="L48" s="149"/>
      <c r="M48" s="149"/>
      <c r="N48" s="149"/>
      <c r="O48" s="149"/>
      <c r="P48" s="149"/>
      <c r="Q48" s="149"/>
      <c r="R48" s="149"/>
    </row>
  </sheetData>
  <sheetProtection sheet="1" selectLockedCells="1"/>
  <mergeCells count="113">
    <mergeCell ref="A39:B39"/>
    <mergeCell ref="A41:R41"/>
    <mergeCell ref="C40:D40"/>
    <mergeCell ref="E40:F40"/>
    <mergeCell ref="I40:J40"/>
    <mergeCell ref="Q37:R37"/>
    <mergeCell ref="A40:B40"/>
    <mergeCell ref="A38:B38"/>
    <mergeCell ref="Q40:R40"/>
    <mergeCell ref="G40:H40"/>
    <mergeCell ref="A45:R48"/>
    <mergeCell ref="A42:R43"/>
    <mergeCell ref="A37:B37"/>
    <mergeCell ref="M40:N40"/>
    <mergeCell ref="E39:F39"/>
    <mergeCell ref="Q39:R39"/>
    <mergeCell ref="O38:P38"/>
    <mergeCell ref="Q38:R38"/>
    <mergeCell ref="K39:L39"/>
    <mergeCell ref="M39:N39"/>
    <mergeCell ref="O40:P40"/>
    <mergeCell ref="C37:D37"/>
    <mergeCell ref="G37:H37"/>
    <mergeCell ref="K38:L38"/>
    <mergeCell ref="M38:N38"/>
    <mergeCell ref="O39:P39"/>
    <mergeCell ref="G39:H39"/>
    <mergeCell ref="I39:J39"/>
    <mergeCell ref="O37:P37"/>
    <mergeCell ref="K37:L37"/>
    <mergeCell ref="A13:R13"/>
    <mergeCell ref="E37:F37"/>
    <mergeCell ref="O31:P31"/>
    <mergeCell ref="M31:N31"/>
    <mergeCell ref="I21:M22"/>
    <mergeCell ref="N21:O22"/>
    <mergeCell ref="K33:L33"/>
    <mergeCell ref="C34:D34"/>
    <mergeCell ref="Q34:R34"/>
    <mergeCell ref="G34:H34"/>
    <mergeCell ref="A30:R30"/>
    <mergeCell ref="A36:R36"/>
    <mergeCell ref="F23:G24"/>
    <mergeCell ref="A18:R18"/>
    <mergeCell ref="Q14:R14"/>
    <mergeCell ref="M15:P15"/>
    <mergeCell ref="A19:E20"/>
    <mergeCell ref="A21:E22"/>
    <mergeCell ref="A35:R35"/>
    <mergeCell ref="E34:F34"/>
    <mergeCell ref="A23:E24"/>
    <mergeCell ref="A8:R8"/>
    <mergeCell ref="A25:E26"/>
    <mergeCell ref="F19:G20"/>
    <mergeCell ref="P21:Q22"/>
    <mergeCell ref="Q15:R15"/>
    <mergeCell ref="K15:L15"/>
    <mergeCell ref="G15:J15"/>
    <mergeCell ref="A15:F15"/>
    <mergeCell ref="F25:G26"/>
    <mergeCell ref="K40:L40"/>
    <mergeCell ref="C39:D39"/>
    <mergeCell ref="H23:R26"/>
    <mergeCell ref="F21:G22"/>
    <mergeCell ref="I19:M20"/>
    <mergeCell ref="A28:R28"/>
    <mergeCell ref="C31:D31"/>
    <mergeCell ref="Q33:R33"/>
    <mergeCell ref="A29:R29"/>
    <mergeCell ref="M33:N33"/>
    <mergeCell ref="N19:O20"/>
    <mergeCell ref="P19:Q20"/>
    <mergeCell ref="E33:F33"/>
    <mergeCell ref="G33:H33"/>
    <mergeCell ref="Q31:R31"/>
    <mergeCell ref="O32:P32"/>
    <mergeCell ref="I31:J31"/>
    <mergeCell ref="G31:H31"/>
    <mergeCell ref="Q32:R32"/>
    <mergeCell ref="E31:F31"/>
    <mergeCell ref="O33:P33"/>
    <mergeCell ref="M37:N37"/>
    <mergeCell ref="O34:P34"/>
    <mergeCell ref="I33:J33"/>
    <mergeCell ref="G32:H32"/>
    <mergeCell ref="C38:D38"/>
    <mergeCell ref="E38:F38"/>
    <mergeCell ref="G38:H38"/>
    <mergeCell ref="I38:J38"/>
    <mergeCell ref="I37:J37"/>
    <mergeCell ref="I32:J32"/>
    <mergeCell ref="K32:L32"/>
    <mergeCell ref="M32:N32"/>
    <mergeCell ref="I34:J34"/>
    <mergeCell ref="M34:N34"/>
    <mergeCell ref="K34:L34"/>
    <mergeCell ref="A32:B32"/>
    <mergeCell ref="C32:D32"/>
    <mergeCell ref="E32:F32"/>
    <mergeCell ref="A31:B31"/>
    <mergeCell ref="A33:B33"/>
    <mergeCell ref="A34:B34"/>
    <mergeCell ref="C33:D33"/>
    <mergeCell ref="A9:R10"/>
    <mergeCell ref="A16:F16"/>
    <mergeCell ref="G16:R16"/>
    <mergeCell ref="A5:R7"/>
    <mergeCell ref="G1:R4"/>
    <mergeCell ref="K31:L31"/>
    <mergeCell ref="M14:P14"/>
    <mergeCell ref="G14:J14"/>
    <mergeCell ref="A14:F14"/>
    <mergeCell ref="K14:L14"/>
  </mergeCells>
  <conditionalFormatting sqref="C33:R34 C39:R40">
    <cfRule type="cellIs" priority="77" dxfId="6" operator="between" stopIfTrue="1">
      <formula>5</formula>
      <formula>60</formula>
    </cfRule>
  </conditionalFormatting>
  <conditionalFormatting sqref="K14:K15 F19 F21 F23 F25">
    <cfRule type="containsBlanks" priority="78" dxfId="4">
      <formula>LEN(TRIM(F14))=0</formula>
    </cfRule>
  </conditionalFormatting>
  <conditionalFormatting sqref="Q14:R15">
    <cfRule type="cellIs" priority="75" dxfId="3" operator="between" stopIfTrue="1">
      <formula>0.5</formula>
      <formula>2.5</formula>
    </cfRule>
  </conditionalFormatting>
  <conditionalFormatting sqref="K15:L15">
    <cfRule type="expression" priority="3" dxfId="1">
      <formula>IF($K$14&gt;0,TRUE)</formula>
    </cfRule>
  </conditionalFormatting>
  <conditionalFormatting sqref="K14:L14">
    <cfRule type="expression" priority="2" dxfId="1">
      <formula>IF($K$15&gt;0,TRUE)</formula>
    </cfRule>
  </conditionalFormatting>
  <conditionalFormatting sqref="G16:R16">
    <cfRule type="expression" priority="1" dxfId="0">
      <formula>IF(AND(0&lt;$G$16,$G$16&lt;5),TRUE)</formula>
    </cfRule>
  </conditionalFormatting>
  <printOptions/>
  <pageMargins left="0.7" right="0.7" top="0.75" bottom="0.75" header="0.3" footer="0.3"/>
  <pageSetup blackAndWhite="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Wilger Fertilizer Cap Calculator</dc:title>
  <dc:subject/>
  <dc:creator>Wilger</dc:creator>
  <cp:keywords/>
  <dc:description/>
  <cp:lastModifiedBy>John Young</cp:lastModifiedBy>
  <cp:lastPrinted>2020-04-16T14:01:17Z</cp:lastPrinted>
  <dcterms:created xsi:type="dcterms:W3CDTF">2005-01-20T13:55:01Z</dcterms:created>
  <dcterms:modified xsi:type="dcterms:W3CDTF">2020-04-16T15:43:13Z</dcterms:modified>
  <cp:category/>
  <cp:version/>
  <cp:contentType/>
  <cp:contentStatus/>
</cp:coreProperties>
</file>